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tabRatio="855" activeTab="1"/>
  </bookViews>
  <sheets>
    <sheet name="COVER" sheetId="1" r:id="rId1"/>
    <sheet name="Petunjuk" sheetId="2" r:id="rId2"/>
    <sheet name="pengantar" sheetId="3" r:id="rId3"/>
    <sheet name="0IDENTITAS" sheetId="4" r:id="rId4"/>
    <sheet name="1SISWA_ROMBEL " sheetId="5" r:id="rId5"/>
    <sheet name="2SISWA_AGAMA" sheetId="6" r:id="rId6"/>
    <sheet name="3SISWA_UMUR" sheetId="7" r:id="rId7"/>
    <sheet name="4SISWA_EKONOMI" sheetId="8" r:id="rId8"/>
    <sheet name="5SISWA_MENGULANG" sheetId="9" r:id="rId9"/>
    <sheet name="6UJIAN" sheetId="10" r:id="rId10"/>
    <sheet name="7BEASISWA" sheetId="11" r:id="rId11"/>
    <sheet name="8ASAL_SISWA" sheetId="12" r:id="rId12"/>
    <sheet name="9SISWA_KHUSUS" sheetId="13" r:id="rId13"/>
    <sheet name="9SISWA_KHUSUS (2)" sheetId="14" r:id="rId14"/>
    <sheet name="9SISWA_KHUSUS (3)" sheetId="15" r:id="rId15"/>
    <sheet name="10KEPSEK" sheetId="16" r:id="rId16"/>
    <sheet name="11GURU_JBTN" sheetId="17" r:id="rId17"/>
    <sheet name="12GURU_UMUR" sheetId="18" r:id="rId18"/>
    <sheet name="13GURU_MASAKERJA" sheetId="19" r:id="rId19"/>
    <sheet name="14GURU_IJASAH" sheetId="20" r:id="rId20"/>
    <sheet name="15GURU_SERT" sheetId="21" r:id="rId21"/>
    <sheet name="16GURU_HONOR" sheetId="22" r:id="rId22"/>
    <sheet name="17KELAS" sheetId="23" r:id="rId23"/>
    <sheet name="18LAB1" sheetId="24" r:id="rId24"/>
    <sheet name="19RGURU" sheetId="25" r:id="rId25"/>
    <sheet name="20WC" sheetId="26" r:id="rId26"/>
    <sheet name="22DATA_KEPSEK" sheetId="27" state="hidden" r:id="rId27"/>
  </sheets>
  <definedNames>
    <definedName name="_xlnm._FilterDatabase" localSheetId="3" hidden="1">'0IDENTITAS'!$A$4:$L$5</definedName>
    <definedName name="_xlnm._FilterDatabase" localSheetId="17" hidden="1">'12GURU_UMUR'!$A$4:$U$9</definedName>
    <definedName name="_xlnm._FilterDatabase" localSheetId="18" hidden="1">'13GURU_MASAKERJA'!$A$4:$U$9</definedName>
    <definedName name="_xlnm._FilterDatabase" localSheetId="19" hidden="1">'14GURU_IJASAH'!$A$4:$W$9</definedName>
    <definedName name="_xlnm._FilterDatabase" localSheetId="20" hidden="1">'15GURU_SERT'!$A$5:$T$11</definedName>
    <definedName name="_xlnm._FilterDatabase" localSheetId="21" hidden="1">'16GURU_HONOR'!$A$4:$M$9</definedName>
    <definedName name="_xlnm._FilterDatabase" localSheetId="22" hidden="1">'17KELAS'!$A$4:$W$10</definedName>
    <definedName name="_xlnm._FilterDatabase" localSheetId="23" hidden="1">'18LAB1'!$A$4:$O$10</definedName>
    <definedName name="_xlnm._FilterDatabase" localSheetId="24" hidden="1">'19RGURU'!$A$4:$S$10</definedName>
    <definedName name="_xlnm._FilterDatabase" localSheetId="4" hidden="1">'1SISWA_ROMBEL '!$A$4:$AD$10</definedName>
    <definedName name="_xlnm._FilterDatabase" localSheetId="25" hidden="1">'20WC'!$A$4:$O$10</definedName>
    <definedName name="_xlnm._FilterDatabase" localSheetId="6" hidden="1">'3SISWA_UMUR'!$A$4:$AG$11</definedName>
    <definedName name="_xlnm._FilterDatabase" localSheetId="7" hidden="1">'4SISWA_EKONOMI'!$A$4:$V$14</definedName>
    <definedName name="_xlnm._FilterDatabase" localSheetId="8" hidden="1">'5SISWA_MENGULANG'!$A$4:$AB$9</definedName>
    <definedName name="_xlnm._FilterDatabase" localSheetId="9" hidden="1">'6UJIAN'!$A$4:$N$9</definedName>
    <definedName name="_xlnm._FilterDatabase" localSheetId="10" hidden="1">'7BEASISWA'!$A$4:$J$5</definedName>
    <definedName name="_xlnm._FilterDatabase" localSheetId="11" hidden="1">'8ASAL_SISWA'!$A$4:$M$9</definedName>
    <definedName name="_xlnm._FilterDatabase" localSheetId="12" hidden="1">'9SISWA_KHUSUS'!$A$4:$S$9</definedName>
    <definedName name="_xlnm._FilterDatabase" localSheetId="13" hidden="1">'9SISWA_KHUSUS (2)'!$A$4:$S$9</definedName>
    <definedName name="_xlnm._FilterDatabase" localSheetId="14" hidden="1">'9SISWA_KHUSUS (3)'!$A$4:$S$10</definedName>
    <definedName name="_xlnm.Print_Area" localSheetId="3">'0IDENTITAS'!$A$1:$L$7</definedName>
    <definedName name="_xlnm.Print_Area" localSheetId="15">'10KEPSEK'!$A$1:$Q$10</definedName>
    <definedName name="_xlnm.Print_Area" localSheetId="16">'11GURU_JBTN'!$A$1:$W$11</definedName>
    <definedName name="_xlnm.Print_Area" localSheetId="17">'12GURU_UMUR'!$A$1:$U$10</definedName>
    <definedName name="_xlnm.Print_Area" localSheetId="18">'13GURU_MASAKERJA'!$A$1:$U$10</definedName>
    <definedName name="_xlnm.Print_Area" localSheetId="19">'14GURU_IJASAH'!$A$1:$W$10</definedName>
    <definedName name="_xlnm.Print_Area" localSheetId="20">'15GURU_SERT'!$A$1:$S$11</definedName>
    <definedName name="_xlnm.Print_Area" localSheetId="22">'17KELAS'!$A$1:$W$10</definedName>
    <definedName name="_xlnm.Print_Area" localSheetId="4">'1SISWA_ROMBEL '!$A$1:$AB$10</definedName>
    <definedName name="_xlnm.Print_Area" localSheetId="5">'2SISWA_AGAMA'!$A$1:$U$9</definedName>
    <definedName name="_xlnm.Print_Area" localSheetId="6">'3SISWA_UMUR'!$A$1:$AG$12</definedName>
    <definedName name="_xlnm.Print_Area" localSheetId="7">'4SISWA_EKONOMI'!$A$1:$S$14</definedName>
    <definedName name="_xlnm.Print_Area" localSheetId="8">'5SISWA_MENGULANG'!$A$1:$AB$9</definedName>
    <definedName name="_xlnm.Print_Area" localSheetId="9">'6UJIAN'!$A$1:$M$9</definedName>
    <definedName name="_xlnm.Print_Area" localSheetId="0">'COVER'!$A$1:$T$35</definedName>
    <definedName name="_xlnm.Print_Area" localSheetId="2">'pengantar'!$A$1:$T$45</definedName>
    <definedName name="_xlnm.Print_Titles" localSheetId="3">'0IDENTITAS'!$A:$G,'0IDENTITAS'!$1:$4</definedName>
    <definedName name="_xlnm.Print_Titles" localSheetId="15">'10KEPSEK'!$1:$4</definedName>
    <definedName name="_xlnm.Print_Titles" localSheetId="16">'11GURU_JBTN'!$1:$5</definedName>
    <definedName name="_xlnm.Print_Titles" localSheetId="17">'12GURU_UMUR'!$1:$4</definedName>
    <definedName name="_xlnm.Print_Titles" localSheetId="18">'13GURU_MASAKERJA'!$1:$4</definedName>
    <definedName name="_xlnm.Print_Titles" localSheetId="19">'14GURU_IJASAH'!$1:$4</definedName>
    <definedName name="_xlnm.Print_Titles" localSheetId="20">'15GURU_SERT'!$1:$5</definedName>
    <definedName name="_xlnm.Print_Titles" localSheetId="21">'16GURU_HONOR'!$1:$4</definedName>
    <definedName name="_xlnm.Print_Titles" localSheetId="22">'17KELAS'!$1:$4</definedName>
    <definedName name="_xlnm.Print_Titles" localSheetId="23">'18LAB1'!$1:$4</definedName>
    <definedName name="_xlnm.Print_Titles" localSheetId="24">'19RGURU'!$1:$4</definedName>
    <definedName name="_xlnm.Print_Titles" localSheetId="4">'1SISWA_ROMBEL '!$1:$4</definedName>
    <definedName name="_xlnm.Print_Titles" localSheetId="25">'20WC'!$1:$4</definedName>
    <definedName name="_xlnm.Print_Titles" localSheetId="5">'2SISWA_AGAMA'!$1:$4</definedName>
    <definedName name="_xlnm.Print_Titles" localSheetId="6">'3SISWA_UMUR'!$A:$G,'3SISWA_UMUR'!$1:$4</definedName>
    <definedName name="_xlnm.Print_Titles" localSheetId="7">'4SISWA_EKONOMI'!$1:$4</definedName>
    <definedName name="_xlnm.Print_Titles" localSheetId="8">'5SISWA_MENGULANG'!$1:$4</definedName>
    <definedName name="_xlnm.Print_Titles" localSheetId="9">'6UJIAN'!$1:$4</definedName>
    <definedName name="_xlnm.Print_Titles" localSheetId="10">'7BEASISWA'!$1:$4</definedName>
    <definedName name="_xlnm.Print_Titles" localSheetId="11">'8ASAL_SISWA'!$1:$4</definedName>
    <definedName name="_xlnm.Print_Titles" localSheetId="12">'9SISWA_KHUSUS'!$1:$4</definedName>
    <definedName name="_xlnm.Print_Titles" localSheetId="13">'9SISWA_KHUSUS (2)'!$1:$4</definedName>
    <definedName name="_xlnm.Print_Titles" localSheetId="14">'9SISWA_KHUSUS (3)'!$1:$4</definedName>
  </definedNames>
  <calcPr fullCalcOnLoad="1"/>
</workbook>
</file>

<file path=xl/sharedStrings.xml><?xml version="1.0" encoding="utf-8"?>
<sst xmlns="http://schemas.openxmlformats.org/spreadsheetml/2006/main" count="3366" uniqueCount="1382">
  <si>
    <t>NO</t>
  </si>
  <si>
    <t>KABUPATEN</t>
  </si>
  <si>
    <t>KECAMATAN</t>
  </si>
  <si>
    <t xml:space="preserve">JENIS </t>
  </si>
  <si>
    <t>STATUS</t>
  </si>
  <si>
    <t>NPSN</t>
  </si>
  <si>
    <t>NAMA SEKOLAH</t>
  </si>
  <si>
    <t>ROMBEL</t>
  </si>
  <si>
    <t>L</t>
  </si>
  <si>
    <t>P</t>
  </si>
  <si>
    <t>TOTAL</t>
  </si>
  <si>
    <t>ISLAM</t>
  </si>
  <si>
    <t>HINDU</t>
  </si>
  <si>
    <t>PROTESTAN</t>
  </si>
  <si>
    <t>KATOLIK</t>
  </si>
  <si>
    <t>BUDHA</t>
  </si>
  <si>
    <t>KONGHUCU</t>
  </si>
  <si>
    <t>SEMUA AGAMA</t>
  </si>
  <si>
    <t>DATA SISWA BERDASARKAN UMUR DAN JENIS KELAMIN</t>
  </si>
  <si>
    <t>MISKIN</t>
  </si>
  <si>
    <t>MENENGAH DAN SEJAHTERA</t>
  </si>
  <si>
    <t>DATA SISWA BERDASARKAN STATUS EKONOMI</t>
  </si>
  <si>
    <t>DATA SISWA MENGULANG, PUTUS SEKOLAH DAN MUTASI</t>
  </si>
  <si>
    <t>MENGULANG</t>
  </si>
  <si>
    <t>MUTASI</t>
  </si>
  <si>
    <t>DATA SISWA UJIAN NASIONAL</t>
  </si>
  <si>
    <t>PESERTA</t>
  </si>
  <si>
    <t>LULUSAN</t>
  </si>
  <si>
    <t>DATA BEASISWA</t>
  </si>
  <si>
    <t>JUMLAH PENERIMA</t>
  </si>
  <si>
    <t>SISWA BARU BERDASARKAN ASAL SEKOLAH DAN JENIS KELAMIN</t>
  </si>
  <si>
    <t>JUMLAH</t>
  </si>
  <si>
    <t>SISWA BERKEBUTUHAN KHUSUS BERDASARKAN KELAS DAN JENIS KELAMIN</t>
  </si>
  <si>
    <t>KEPALA SEKOLAH BERDASARKAN GOLONGAN DAN JENIS KELAMIN</t>
  </si>
  <si>
    <t>GOL II</t>
  </si>
  <si>
    <t>GOL III</t>
  </si>
  <si>
    <t>GOL IV</t>
  </si>
  <si>
    <t>YAYASAN</t>
  </si>
  <si>
    <t>TENAGA PENDIDIK BERDASARKAN STATUS KEPEGAWAIAN DAN JENIS KELAMIN</t>
  </si>
  <si>
    <t>PNS GOL II</t>
  </si>
  <si>
    <t>PNS GOL III</t>
  </si>
  <si>
    <t>PNS GOL IV</t>
  </si>
  <si>
    <t>TETAP YAYASAN</t>
  </si>
  <si>
    <t>BANTU PUSAT</t>
  </si>
  <si>
    <t>BANTU DAERAH</t>
  </si>
  <si>
    <t>BANTU KOMITE</t>
  </si>
  <si>
    <t>GURU TETAP</t>
  </si>
  <si>
    <t>GURU BANTU</t>
  </si>
  <si>
    <t>TENAGA PENDIDIK BERDASARKAN UMUR DAN JENIS KELAMIN</t>
  </si>
  <si>
    <t>TENAGA PENDIDIK BERDASARKAN MASA KERJA DAN JENIS KELAMIN</t>
  </si>
  <si>
    <t>TENAGA PENDIDIK BERDASARKAN IJASAH TERTINGGI DAN JENIS KELAMIN</t>
  </si>
  <si>
    <t>&lt;SLTA</t>
  </si>
  <si>
    <t>D1</t>
  </si>
  <si>
    <t>D2</t>
  </si>
  <si>
    <t>D3</t>
  </si>
  <si>
    <t>S1</t>
  </si>
  <si>
    <t>S2</t>
  </si>
  <si>
    <t>S3</t>
  </si>
  <si>
    <t>TENAGA PENDIDIK BERDASARKAN SERTIFIKASI DAN JENIS KELAMIN</t>
  </si>
  <si>
    <t>GURU TETAP PNS</t>
  </si>
  <si>
    <t>GURU TETAP YAYASAN</t>
  </si>
  <si>
    <t xml:space="preserve">GURU BANTU </t>
  </si>
  <si>
    <t>GURU SUDAH SERTIFIKASI</t>
  </si>
  <si>
    <t>GURU BELUM SERTIFIKASI</t>
  </si>
  <si>
    <t>GURU HONOR</t>
  </si>
  <si>
    <t>TENAGA ADMINISTRASI</t>
  </si>
  <si>
    <t>KELAS</t>
  </si>
  <si>
    <t>BAIK</t>
  </si>
  <si>
    <t>BUKAN MILIK</t>
  </si>
  <si>
    <t>RUSAK RINGAN</t>
  </si>
  <si>
    <t>RUSAK BERAT</t>
  </si>
  <si>
    <t>PERPUSTAKAAN</t>
  </si>
  <si>
    <t>LAB IPA</t>
  </si>
  <si>
    <t>JUMLAH KELAS, PERPUSTAKAAN, UKS, TEMPAT IBADAH BERDASARKAN KONDISI</t>
  </si>
  <si>
    <t>UKS</t>
  </si>
  <si>
    <t>TEMPAT IBADAH</t>
  </si>
  <si>
    <t>JUMLAH LABORATORIUM BERDASARKAN KONDISI</t>
  </si>
  <si>
    <t>LAB KOMPUTER</t>
  </si>
  <si>
    <t>RUANG GURU</t>
  </si>
  <si>
    <t>RUANG KEPSEK</t>
  </si>
  <si>
    <t>RUANG TU</t>
  </si>
  <si>
    <t>JUMLAH KAMAR MANDI/WC BERDASARKAN KONDISI</t>
  </si>
  <si>
    <t>WC GURU</t>
  </si>
  <si>
    <t>WC SISWA</t>
  </si>
  <si>
    <t>STATUS AKREDITASI</t>
  </si>
  <si>
    <t>WAKTU PENYELENGGARAAN</t>
  </si>
  <si>
    <t>NAMA KEPALA SEKOLAH</t>
  </si>
  <si>
    <t>NIP</t>
  </si>
  <si>
    <t>ALAMAT</t>
  </si>
  <si>
    <t>TELPON SEKOLAH</t>
  </si>
  <si>
    <t>EMAIL</t>
  </si>
  <si>
    <t>NO SK</t>
  </si>
  <si>
    <t>NO HP</t>
  </si>
  <si>
    <t>IDENTITAS KEPALA SEKOLAH</t>
  </si>
  <si>
    <t>BADUNG</t>
  </si>
  <si>
    <t>ABIANSEMAL</t>
  </si>
  <si>
    <t>SMA</t>
  </si>
  <si>
    <t>Negeri</t>
  </si>
  <si>
    <t>SMAN 1 Abiansemal</t>
  </si>
  <si>
    <t>KUTA</t>
  </si>
  <si>
    <t>SMAN 1 Kuta</t>
  </si>
  <si>
    <t>Swasta</t>
  </si>
  <si>
    <t>SMA Katolik Soeverdi</t>
  </si>
  <si>
    <t>SMA Kuta Pura</t>
  </si>
  <si>
    <t>SMA Negeri 2 Kuta</t>
  </si>
  <si>
    <t>SMA Nasional Plus Jembatan Budaya</t>
  </si>
  <si>
    <t>KUTA SELATAN</t>
  </si>
  <si>
    <t>SMA Taman Rama</t>
  </si>
  <si>
    <t>SMA Dwijendra Bualu</t>
  </si>
  <si>
    <t>SMA Taman Sastra</t>
  </si>
  <si>
    <t>SMAN 1 Kuta Selatan</t>
  </si>
  <si>
    <t>KUTA UTARA</t>
  </si>
  <si>
    <t>SMAN 1 Kuta Utara</t>
  </si>
  <si>
    <t>SMA Ngurah Rai Kerobokan</t>
  </si>
  <si>
    <t>SMA Budi Utama Kerobokan</t>
  </si>
  <si>
    <t>SMA KALAM KUDUS</t>
  </si>
  <si>
    <t>MENGWI</t>
  </si>
  <si>
    <t>SMAK Thomas Aquino</t>
  </si>
  <si>
    <t>SMA N 2 Mengwi</t>
  </si>
  <si>
    <t>SMA N 1 Mengwi</t>
  </si>
  <si>
    <t>SMA Widya Berata</t>
  </si>
  <si>
    <t>PETANG</t>
  </si>
  <si>
    <t>SMA N 1 Petang </t>
  </si>
  <si>
    <t>BANGLI</t>
  </si>
  <si>
    <t>SMA GURUKULA</t>
  </si>
  <si>
    <t>SMAN 1 BANGLI</t>
  </si>
  <si>
    <t>SMAN 2 BANGLI</t>
  </si>
  <si>
    <t>KINTAMANI</t>
  </si>
  <si>
    <t>SMA NEGERI 1 KINTAMANI</t>
  </si>
  <si>
    <t>SUSUT</t>
  </si>
  <si>
    <t>SMAN 1 SUSUT</t>
  </si>
  <si>
    <t>TEMBUKU</t>
  </si>
  <si>
    <t>SMAN 1 TEMBUKU</t>
  </si>
  <si>
    <t>BULELENG</t>
  </si>
  <si>
    <t>BANJAR</t>
  </si>
  <si>
    <t>SMAN 2 BANJAR</t>
  </si>
  <si>
    <t>SMAN 1 BANJAR</t>
  </si>
  <si>
    <t>SMAS MUHAMMADIYAH 2</t>
  </si>
  <si>
    <t>SMAS LAB UNDIKSHA</t>
  </si>
  <si>
    <t>SMAS KARYA WISATA</t>
  </si>
  <si>
    <t>SMAN 2 SINGARAJA</t>
  </si>
  <si>
    <t>SMAN 3 SINGARAJA</t>
  </si>
  <si>
    <t>SMAN 4 SINGARAJA</t>
  </si>
  <si>
    <t>SMAN 1 SINGARAJA</t>
  </si>
  <si>
    <t>SMAS SARASWATI SINGARAJA</t>
  </si>
  <si>
    <t>SMAS BHAKTIYASA SINGARAJA</t>
  </si>
  <si>
    <t>SMAS DWIJENDRA SINGARAJA</t>
  </si>
  <si>
    <t>SMAS SANTO PAULUS</t>
  </si>
  <si>
    <t>SMAS KERTHA WISATA</t>
  </si>
  <si>
    <t>MA</t>
  </si>
  <si>
    <t>MAS AT TAUFIQ</t>
  </si>
  <si>
    <t>BUSUNGBIU</t>
  </si>
  <si>
    <t>SMAN 2 BUSUNGBIU</t>
  </si>
  <si>
    <t>SMAN 1 BUSUNGBIU</t>
  </si>
  <si>
    <t>GEROKGAK</t>
  </si>
  <si>
    <t>SMAN 1 GEROKGAK</t>
  </si>
  <si>
    <t>SMAN 2 GEROKGAK</t>
  </si>
  <si>
    <t>MAN PATAS</t>
  </si>
  <si>
    <t>MAS SUNAN AMPEL</t>
  </si>
  <si>
    <t>KUBUTAMBAHAN</t>
  </si>
  <si>
    <t>SMAN BALI MANDARA</t>
  </si>
  <si>
    <t>SMAN 1 KUBUTAMBAHAN</t>
  </si>
  <si>
    <t>SMAS SIDHI KARYA KBT</t>
  </si>
  <si>
    <t>SAWAN</t>
  </si>
  <si>
    <t>SMAN 1 SAWAN</t>
  </si>
  <si>
    <t>SMAS PGRI SAWAN</t>
  </si>
  <si>
    <t>SMAS WIRABHAKTI</t>
  </si>
  <si>
    <t>SERIRIT</t>
  </si>
  <si>
    <t>SMAS PGRI SERIRIT</t>
  </si>
  <si>
    <t>SMAS SARASWATI SERIRIT</t>
  </si>
  <si>
    <t>SMAN 1 SERIRIT</t>
  </si>
  <si>
    <t>SUKASADA</t>
  </si>
  <si>
    <t>SMAS CANDIMAS PANCASARI</t>
  </si>
  <si>
    <t>SMAN 1 SUKASADA</t>
  </si>
  <si>
    <t>SMAS AYODYA PURA SELAT</t>
  </si>
  <si>
    <t>MAS SYAMSUL HUDA</t>
  </si>
  <si>
    <t>MAS MIFTAHUL ULUM</t>
  </si>
  <si>
    <t>TEJAKULA</t>
  </si>
  <si>
    <t>SMAN SATU ATAP TEJAKULA</t>
  </si>
  <si>
    <t>SMAN 1 TEJAKULA</t>
  </si>
  <si>
    <t>SMAS UDAYANA TEJAKULA</t>
  </si>
  <si>
    <t>SMAN 2 TEJAKULA</t>
  </si>
  <si>
    <t>DENPASAR</t>
  </si>
  <si>
    <t>DENPASAR BARAT</t>
  </si>
  <si>
    <t>SMAS GLOBAL TOURISM ANUGRAH</t>
  </si>
  <si>
    <t>SMA PGRI 2 DENPASAR</t>
  </si>
  <si>
    <t>SMA MUHAMADIYAH 1 DENPASAR</t>
  </si>
  <si>
    <t>SMAS K. SANTO YOSEPH DENPASAR</t>
  </si>
  <si>
    <t>SMAN 4 DENPASAR</t>
  </si>
  <si>
    <t>SMAS TUNAS DAUD</t>
  </si>
  <si>
    <t>DENPASAR SELATAN</t>
  </si>
  <si>
    <t>SMAN 2 DENPASAR</t>
  </si>
  <si>
    <t>SMA NASIONAL DENPASAR</t>
  </si>
  <si>
    <t>SMAN 6 DENPASAR</t>
  </si>
  <si>
    <t>SMAN 5 DENPASAR</t>
  </si>
  <si>
    <t>SMA DHARMA WIWEKA</t>
  </si>
  <si>
    <t>SMA KRISTEN HARAPAN DENPASAR</t>
  </si>
  <si>
    <t>SMA KERTA WISATA</t>
  </si>
  <si>
    <t>SMA PGRI 1 DENPASAR</t>
  </si>
  <si>
    <t>SMA CHIS DENPASAR</t>
  </si>
  <si>
    <t>SMAS DOREMI EXCELLENT SCHOOL</t>
  </si>
  <si>
    <t>SMAS HARAPAN MULIA DENPASAR</t>
  </si>
  <si>
    <t>MAS AL MUHAJIRIN</t>
  </si>
  <si>
    <t>DENPASAR TIMUR</t>
  </si>
  <si>
    <t>SMAS ALBANA</t>
  </si>
  <si>
    <t>SMA DYATMIKA DENPASAR</t>
  </si>
  <si>
    <t>SMAN 3 DENPASAR</t>
  </si>
  <si>
    <t>SMA PGRI 6 DENPASAR</t>
  </si>
  <si>
    <t>SMA PGRI 4 DENPASAR</t>
  </si>
  <si>
    <t>MAS TAWAKKAL</t>
  </si>
  <si>
    <t>DENPASAR UTARA</t>
  </si>
  <si>
    <t>SMAN 1 DENPASAR</t>
  </si>
  <si>
    <t>SMA TP 45 DENPASAR</t>
  </si>
  <si>
    <t>SMA TAMAN RAMA</t>
  </si>
  <si>
    <t>SMAS SARASWATI</t>
  </si>
  <si>
    <t>SMAN 7 DENPASAR</t>
  </si>
  <si>
    <t>SMA DWIJENDRA DENPASAR</t>
  </si>
  <si>
    <t>SMA DHARMA PRAJA DENPASAR</t>
  </si>
  <si>
    <t>SMAN 8 DENPASAR</t>
  </si>
  <si>
    <t>MAS AL-MA`RUF</t>
  </si>
  <si>
    <t>GIANYAR</t>
  </si>
  <si>
    <t>BLAHBATUH</t>
  </si>
  <si>
    <t>SMA PGRI BLAHBATUH</t>
  </si>
  <si>
    <t>SMAN 1 BLAHBATUH</t>
  </si>
  <si>
    <t>SMAN 1 GIANYAR</t>
  </si>
  <si>
    <t>SMAS DWIJENDRA</t>
  </si>
  <si>
    <t>MAS 45 GIANYAR</t>
  </si>
  <si>
    <t>PAYANGAN</t>
  </si>
  <si>
    <t>SMAS AMARAWATI</t>
  </si>
  <si>
    <t>SMAN 1 PAYANGAN</t>
  </si>
  <si>
    <t>SUKAWATI</t>
  </si>
  <si>
    <t>SMAN 1 SUKAWATI</t>
  </si>
  <si>
    <t>SMAS SILA CHANDRA</t>
  </si>
  <si>
    <t>TAMPAKSIRING</t>
  </si>
  <si>
    <t>SMAN 1 TAMPAKSIRING</t>
  </si>
  <si>
    <t>SMAS SANTI YOGA PEJENG</t>
  </si>
  <si>
    <t>TEGALLALANG</t>
  </si>
  <si>
    <t>SMAN 1 TEGALLALANG</t>
  </si>
  <si>
    <t>UBUD</t>
  </si>
  <si>
    <t>SMAS KERTA WISATA</t>
  </si>
  <si>
    <t>SMAS PGRI 3 GIANYAR</t>
  </si>
  <si>
    <t>SMAN 1 UBUD</t>
  </si>
  <si>
    <t>JEMBRANA</t>
  </si>
  <si>
    <t>SMAN 2 NEGARA</t>
  </si>
  <si>
    <t>SMAN 1 NEGARA</t>
  </si>
  <si>
    <t>SMA SARASWATI NEGARA</t>
  </si>
  <si>
    <t>MELAYA</t>
  </si>
  <si>
    <t>SMAN 1 MELAYA</t>
  </si>
  <si>
    <t>SMA SARASWATI MELAYA</t>
  </si>
  <si>
    <t>SMA GILIMANADALA</t>
  </si>
  <si>
    <t>MAS AL-MUBAROK</t>
  </si>
  <si>
    <t>MENDOYO</t>
  </si>
  <si>
    <t>SMAN 2 MENDOYO</t>
  </si>
  <si>
    <t>SMA SUTHA DHARMA</t>
  </si>
  <si>
    <t>SMAN 1 MENDOYO</t>
  </si>
  <si>
    <t>MAN MENDOYO</t>
  </si>
  <si>
    <t>NEGARA</t>
  </si>
  <si>
    <t>SMA PGRI NEGARA</t>
  </si>
  <si>
    <t>SMA NGURAH RAI NEGARA</t>
  </si>
  <si>
    <t>SMA DIPONOGORO NEGARA</t>
  </si>
  <si>
    <t>SMA FIRDAUS</t>
  </si>
  <si>
    <t>MAS HIDAYATULLAH</t>
  </si>
  <si>
    <t>MAN NEGARA</t>
  </si>
  <si>
    <t>MAS MANBA UL ULUM</t>
  </si>
  <si>
    <t>PEKUTATAN</t>
  </si>
  <si>
    <t>SMAN 1 PEKUTATAN</t>
  </si>
  <si>
    <t>KARANGASEM</t>
  </si>
  <si>
    <t>ABANG</t>
  </si>
  <si>
    <t>SMAS PARAWISATA MAHARDIKA ABANG</t>
  </si>
  <si>
    <t>SMAS SWASTYASTU ABANG</t>
  </si>
  <si>
    <t>BEBANDEM</t>
  </si>
  <si>
    <t>SMAN 1 BEBANDEM</t>
  </si>
  <si>
    <t>SMAS PARIWISATA KERTA WISATA</t>
  </si>
  <si>
    <t>SMAS JAGADITHA BUGBUG</t>
  </si>
  <si>
    <t>SMAN 3 AMLAPURA</t>
  </si>
  <si>
    <t>SMAN 2 AMLAPURA</t>
  </si>
  <si>
    <t>SMAS PARISADHA AMLAPURA</t>
  </si>
  <si>
    <t>SMAS PGRI 1 AMLAPURA</t>
  </si>
  <si>
    <t>SMAN 1 AMLAPURA</t>
  </si>
  <si>
    <t>SMAS GIRI NATHA KARANGASEM</t>
  </si>
  <si>
    <t>MA NEGERI AMLAPURA</t>
  </si>
  <si>
    <t>KUBU</t>
  </si>
  <si>
    <t>SMAN 1 KUBU</t>
  </si>
  <si>
    <t>MANGGIS</t>
  </si>
  <si>
    <t>SMAN 1 MANGGIS</t>
  </si>
  <si>
    <t>SMAS DHARMA KIRTI SENGKIDU</t>
  </si>
  <si>
    <t>RENDANG</t>
  </si>
  <si>
    <t>SMAN 1 RENDANG</t>
  </si>
  <si>
    <t>SELAT</t>
  </si>
  <si>
    <t>SMAN 1 SELAT</t>
  </si>
  <si>
    <t>SMAS SARASWATI SELAT</t>
  </si>
  <si>
    <t>SIDEMEN</t>
  </si>
  <si>
    <t>SMAN 1 SIDEMEN</t>
  </si>
  <si>
    <t>KLUNGKUNG</t>
  </si>
  <si>
    <t>SMAS PARIWISATA SARASWATI</t>
  </si>
  <si>
    <t>SMAS PARIWISATA PGRI DAWAN</t>
  </si>
  <si>
    <t>SMAN 2 SEMARAPURA</t>
  </si>
  <si>
    <t>NUSA PENIDA</t>
  </si>
  <si>
    <t>SMAS WISATA DARMA</t>
  </si>
  <si>
    <t>SMAN SATU ATAP KLUMPU</t>
  </si>
  <si>
    <t>TABANAN</t>
  </si>
  <si>
    <t>BATURITI</t>
  </si>
  <si>
    <t>SMAN 1 BATURITI</t>
  </si>
  <si>
    <t>MAS AL IRSYAD CANDIKUNING</t>
  </si>
  <si>
    <t>KEDIRI</t>
  </si>
  <si>
    <t>SMAS SURYA WISATA KEDIRI</t>
  </si>
  <si>
    <t>SMAN 1 KEDIRI</t>
  </si>
  <si>
    <t>MAS RAUDLOTUL HUFFADZ</t>
  </si>
  <si>
    <t>KERAMBITAN</t>
  </si>
  <si>
    <t>SMAN 1 KERAMBITAN</t>
  </si>
  <si>
    <t>MAS BALI BINA INSANI</t>
  </si>
  <si>
    <t>MARGA</t>
  </si>
  <si>
    <t>SMAN 1 MARGA</t>
  </si>
  <si>
    <t>PENEBEL</t>
  </si>
  <si>
    <t>SMAN 1 PENEBEL</t>
  </si>
  <si>
    <t>PUPUAN</t>
  </si>
  <si>
    <t>SMAN 1 PUPUAN</t>
  </si>
  <si>
    <t>SELEMADEG</t>
  </si>
  <si>
    <t>SMAN 1 SELEMADEG</t>
  </si>
  <si>
    <t>SMA PGRI TABANAN 6 BAJERA</t>
  </si>
  <si>
    <t>SMAS KERTHA WISATA TABANAN</t>
  </si>
  <si>
    <t>SMAN 2 TABANAN</t>
  </si>
  <si>
    <t>SMAN 1 TABANAN</t>
  </si>
  <si>
    <t>SMAS SARASWATI 1 TABANAN</t>
  </si>
  <si>
    <t>SMAS 1 TP 45 TABANAN</t>
  </si>
  <si>
    <t>SMAS 2 TP 45 TABANAN</t>
  </si>
  <si>
    <t>MAS AL-AMIN TABANAN</t>
  </si>
  <si>
    <t>SMK</t>
  </si>
  <si>
    <t>SMK PGRI 1 Badung</t>
  </si>
  <si>
    <t>SMK Widya Mandala Badung</t>
  </si>
  <si>
    <t>SMK Pandawa Abiansemal</t>
  </si>
  <si>
    <t>SMK Kesehatan Kerti Usada</t>
  </si>
  <si>
    <t>SMK Prshanti Nilayam</t>
  </si>
  <si>
    <t>SMK Negeri 1 Kuta Selatan</t>
  </si>
  <si>
    <t>SMK Nusa Dua</t>
  </si>
  <si>
    <t>SMK Ilmu Komputer Ganesha Udayana</t>
  </si>
  <si>
    <t>SMK Kesehatan Gana Husada</t>
  </si>
  <si>
    <t>SMK Tiara Nirwana</t>
  </si>
  <si>
    <t>SMK Wira Harapan</t>
  </si>
  <si>
    <t>SMK Pariwisata Triatma Jaya </t>
  </si>
  <si>
    <t>SMK PGRI 3 Badung</t>
  </si>
  <si>
    <t>SMK Pariwisata Dalung</t>
  </si>
  <si>
    <t>SMK Pariwisata Mengwitani</t>
  </si>
  <si>
    <t>SMK  PGRI 2 Badung</t>
  </si>
  <si>
    <t>SMK Kharisma</t>
  </si>
  <si>
    <t>SMK Seni Ukir Tangeb</t>
  </si>
  <si>
    <t>SMK TI Mengwitani</t>
  </si>
  <si>
    <t>SMK Kesehatan Bali Khresna Medika</t>
  </si>
  <si>
    <t>SMK TI Udayana</t>
  </si>
  <si>
    <t>SMK Negeri 1 Petang</t>
  </si>
  <si>
    <t>SMK Negeri 1 Bangli</t>
  </si>
  <si>
    <t>SMK NEGERI 3 BANGLI</t>
  </si>
  <si>
    <t>SMK NEGERI 4 BANGLI</t>
  </si>
  <si>
    <t>SMK Negeri 2 Bangli</t>
  </si>
  <si>
    <t>SMK TP 45 BANGLI</t>
  </si>
  <si>
    <t>SMK PRAJA PANDAWA</t>
  </si>
  <si>
    <t>SMK NEGERI 3 KINTAMANI</t>
  </si>
  <si>
    <t>SMK NEGERI 2 KINTAMANI</t>
  </si>
  <si>
    <t>SMK NEGERI 1 KINTAMANI</t>
  </si>
  <si>
    <t>SMK NEGERI 1 SUSUT</t>
  </si>
  <si>
    <t>SMKS SASTRA MANDALA</t>
  </si>
  <si>
    <t>SMK Pariwisata Una Rossa Tembuku</t>
  </si>
  <si>
    <t>SMK PGRI TEMBUKU</t>
  </si>
  <si>
    <t>SMK NEGERI 1 TEMBUKU</t>
  </si>
  <si>
    <t>SMKS KESEHATAN BHAKTIYASA</t>
  </si>
  <si>
    <t>SMKS KESEHATAN VIDYA USADHA SINGARAJA</t>
  </si>
  <si>
    <t>SMKS TI BALI GLOBAL SINGARAJA</t>
  </si>
  <si>
    <t>SMKS PARIWISATA TRIATMA JAYA SINGARAJA</t>
  </si>
  <si>
    <t>SMKN 1 SINGARAJA</t>
  </si>
  <si>
    <t>SMKN 2 SINGARAJA</t>
  </si>
  <si>
    <t>SMKN 3 SINGARAJA</t>
  </si>
  <si>
    <t>SMKS PGRI 1 SINGARAJA</t>
  </si>
  <si>
    <t>SMKS TP45 SINGARAJA</t>
  </si>
  <si>
    <t>SMKS WIDYA PARAMITA</t>
  </si>
  <si>
    <t>SMK NEGERI 1 BUSUNGBIU</t>
  </si>
  <si>
    <t>SMKS NURUN NAJAH GEROKGAK</t>
  </si>
  <si>
    <t>SMKS ISTIQLAL GEROKGAK</t>
  </si>
  <si>
    <t>SMKS PGRI GEROKGAK</t>
  </si>
  <si>
    <t>SMKS NUSA DUA GEROKGAK</t>
  </si>
  <si>
    <t>SMKN 1 KUBUTAMBAHAN</t>
  </si>
  <si>
    <t>SMKN 1 SAWAN</t>
  </si>
  <si>
    <t>SMKS NUSA DUA SAWAN</t>
  </si>
  <si>
    <t>SMKS KERTA WISATA SAWAN</t>
  </si>
  <si>
    <t>SMKN 1 SERIRIT</t>
  </si>
  <si>
    <t>SMKN 2 SERIRIT</t>
  </si>
  <si>
    <t>SMKS KESEHATAN KARYA USADHA</t>
  </si>
  <si>
    <t>SMK KESEHATAN WIDYA DHARMA BALI</t>
  </si>
  <si>
    <t>SMKS PURI WISATA PANCASARI</t>
  </si>
  <si>
    <t>SMKN 1 SUKASADA</t>
  </si>
  <si>
    <t>SMKN 1 TEJAKULA</t>
  </si>
  <si>
    <t>SMKS WIDYA WISATA TEJAKULA</t>
  </si>
  <si>
    <t>SMK FARMASI BINTANG PERSADA</t>
  </si>
  <si>
    <t>SMK PGRI 4 Denpasar</t>
  </si>
  <si>
    <t>SMK NEGERI 3 DENPASAR</t>
  </si>
  <si>
    <t>SMK NEGERI 2 DENPASAR</t>
  </si>
  <si>
    <t>SMK PGRI 6 DENPASAR</t>
  </si>
  <si>
    <t>SMK TEKNOLOGI NASIONAL</t>
  </si>
  <si>
    <t>SMK PARIWISATA HARAPAN DENPASAR</t>
  </si>
  <si>
    <t>SMK KERTHA WISATA DENPASAR</t>
  </si>
  <si>
    <t>SMK TI BALI GLOBAL DENPASAR</t>
  </si>
  <si>
    <t>SMK PGRI 3 DENPASAR</t>
  </si>
  <si>
    <t>SMK ERLANGGA DENPASAR</t>
  </si>
  <si>
    <t>SMK PGRI 2 DENPASAR</t>
  </si>
  <si>
    <t>SMK PGRI 5 DENPASAR</t>
  </si>
  <si>
    <t>SMK NEGERI 5 DENPASAR</t>
  </si>
  <si>
    <t>SMK NASIONAL DENPASAR</t>
  </si>
  <si>
    <t>SMK N 4 DENPASAR</t>
  </si>
  <si>
    <t>SMK SARASWATI 2 DENPASAR</t>
  </si>
  <si>
    <t>SMKS Kesehatan PGRI Denpasar</t>
  </si>
  <si>
    <t>SMKS KESEHATAN BALI DEWATA</t>
  </si>
  <si>
    <t>SMK REKAYASA DENPASAR</t>
  </si>
  <si>
    <t>SMK TP 45 DENPASAR</t>
  </si>
  <si>
    <t>SMK SARASWATI 1 DENPASAR</t>
  </si>
  <si>
    <t>SMK NEGERI 1 DENPASAR</t>
  </si>
  <si>
    <t>SMK PGRI 1 DENPASAR</t>
  </si>
  <si>
    <t>SMK PEMBANGUNAN DENPASAR</t>
  </si>
  <si>
    <t>SMK Farmasi Saraswati 3 Denpasar</t>
  </si>
  <si>
    <t>SMK TEKNOLOGI WIRABHAKTI DENPASAR</t>
  </si>
  <si>
    <t>SMK PARIWISATA BALI DEWATA</t>
  </si>
  <si>
    <t>SMK DUTA BANGSA</t>
  </si>
  <si>
    <t>SMK KESEHATAN BALI MEDIKA DENPASAR</t>
  </si>
  <si>
    <t>SMK BINA MADINA</t>
  </si>
  <si>
    <t>SMK DWIJENDRA DENPASAR</t>
  </si>
  <si>
    <t>SMKS KESEHATAN MAHARISHI</t>
  </si>
  <si>
    <t>SMKS PGRI BLAHBATUH</t>
  </si>
  <si>
    <t>SMKS PARIWISATA BUDAYA BEDULU</t>
  </si>
  <si>
    <t>SMKS PGRI 1 GIANYAR</t>
  </si>
  <si>
    <t>SMKS SARASWATI 3 GIANYAR</t>
  </si>
  <si>
    <t>SMKN 1 GIANYAR</t>
  </si>
  <si>
    <t>SMKS SARASWATI 1 GIANYAR</t>
  </si>
  <si>
    <t>SMKS SINGAMANDAWA</t>
  </si>
  <si>
    <t>SMKS KESEHATAN SANJIWANI</t>
  </si>
  <si>
    <t>SMKS PGRI 2 GIANYAR</t>
  </si>
  <si>
    <t>SMKS DWIJENDRA GIANYAR</t>
  </si>
  <si>
    <t>SMKS PGRI PAYANGAN</t>
  </si>
  <si>
    <t>SMKN 1 SUKAWATI</t>
  </si>
  <si>
    <t>SMKN 2 SUKAWATI</t>
  </si>
  <si>
    <t>SMKN 3 SUKAWATI</t>
  </si>
  <si>
    <t>SMKS SARASWATI SUKAWATI</t>
  </si>
  <si>
    <t>SMKS PARIWISATA WERDI SILA KUMARA</t>
  </si>
  <si>
    <t>SMKS PARIWISATA TRISAKTI TAMPAKSIRING</t>
  </si>
  <si>
    <t>SMKN 1 TAMPAK SIRING</t>
  </si>
  <si>
    <t>SMK Pariwisata Santi Yoga Pejeng</t>
  </si>
  <si>
    <t>SMKN 1 TEGALLALANG</t>
  </si>
  <si>
    <t>SMKS PARIWISATA BALI GLOBALASHRAM</t>
  </si>
  <si>
    <t>SMKS PARIWISATA PGRI UBUD</t>
  </si>
  <si>
    <t>SMKN 1 MAS UBUD</t>
  </si>
  <si>
    <t>SMKS PARIWISATA KERTAYASA SINGAKERTA</t>
  </si>
  <si>
    <t>SMKS PARIWISATA PUTRA BANGSA UBUD</t>
  </si>
  <si>
    <t>SMKS SMSR UBUD</t>
  </si>
  <si>
    <t>SMKS PARIWISATA GANESHA UBUD</t>
  </si>
  <si>
    <t>SMK TP 45 NEGARA</t>
  </si>
  <si>
    <t>SMK MARSUDIRINI</t>
  </si>
  <si>
    <t>SMKN 4 Negara</t>
  </si>
  <si>
    <t>SMKN 3 NEGARA</t>
  </si>
  <si>
    <t>SMK MARGAGINAWE</t>
  </si>
  <si>
    <t>SMK PGRI 2 NEGARA</t>
  </si>
  <si>
    <t>SMK PGRI 1 NEGARA</t>
  </si>
  <si>
    <t>SMKN 2 NEGARA</t>
  </si>
  <si>
    <t>SMKN 1 NEGARA</t>
  </si>
  <si>
    <t>SMKN 5 Negara</t>
  </si>
  <si>
    <t>SMK NEGERI 1 ABANG</t>
  </si>
  <si>
    <t>SMK (SMEA) SARASWATI AMLAPURA</t>
  </si>
  <si>
    <t>SMK PGRI Amlapura</t>
  </si>
  <si>
    <t>SMKS WIDYA WISATA GRAHA</t>
  </si>
  <si>
    <t>SMK NASIONAL AMLAPURA</t>
  </si>
  <si>
    <t>SMKS DHARMA PRASANTI</t>
  </si>
  <si>
    <t>SMKN 1 AMLAPURA</t>
  </si>
  <si>
    <t>SMK NUSA DUA TOYA ANYAR KUBU</t>
  </si>
  <si>
    <t>SMK NEGERI 1 KUBU</t>
  </si>
  <si>
    <t>SMK Negeri 1 Manggis</t>
  </si>
  <si>
    <t>SMK GIRI PENDAWA</t>
  </si>
  <si>
    <t>BANJARANGKAN</t>
  </si>
  <si>
    <t>SMKS PARIWISATA ASWAWEDA KLUNGKUNG</t>
  </si>
  <si>
    <t>SMKS PARIWISATA EKA WIDYA SEMARA</t>
  </si>
  <si>
    <t>SMKS KESEHATAN PANCA ATMA JAYA</t>
  </si>
  <si>
    <t>SMKS PARIWISATA YAPPARINDO KLUNGKUNG</t>
  </si>
  <si>
    <t>SMKS PGRI KLUNGKUNG</t>
  </si>
  <si>
    <t>SMKN 1 KLUNGKUNG</t>
  </si>
  <si>
    <t>SMKN 1 NUSA PENIDA</t>
  </si>
  <si>
    <t>SMKS RESTUMUNING</t>
  </si>
  <si>
    <t>SMKS PARIWISATA BIWI TABANAN</t>
  </si>
  <si>
    <t>SMKN 2 TABANAN</t>
  </si>
  <si>
    <t>SELEMADEG TIMUR</t>
  </si>
  <si>
    <t>SMKN 3 TABANAN</t>
  </si>
  <si>
    <t>SMKS SARASWATI 3 TABANAN</t>
  </si>
  <si>
    <t>SMKS PARIWISATA DWI TUNGGAL</t>
  </si>
  <si>
    <t>SMKS TP 45 TABANAN</t>
  </si>
  <si>
    <t>SMKS NASIOAL TABANAN</t>
  </si>
  <si>
    <t>SMKS PARIWISATA MARGARANA TABANAN</t>
  </si>
  <si>
    <t>SMKS SARASWATI 1 TABANAN</t>
  </si>
  <si>
    <t>SMKS PARIWISATA TRIATMA JAYA</t>
  </si>
  <si>
    <t>SMKS DWITUNGGAL 1 TABANAN</t>
  </si>
  <si>
    <t>SMKN 1 TABANAN</t>
  </si>
  <si>
    <t>SMKS BINTANG PERSADA</t>
  </si>
  <si>
    <t>TUNA NETRA</t>
  </si>
  <si>
    <t>TUNA RUNGU</t>
  </si>
  <si>
    <t>TUNA GRAHITA SEDANG</t>
  </si>
  <si>
    <t>TUNA GRAHITA RINGAN</t>
  </si>
  <si>
    <t>TUNA DAKSA RINGAN</t>
  </si>
  <si>
    <t>TUNA DAKSA SEDANG</t>
  </si>
  <si>
    <t>TUNA LARAS</t>
  </si>
  <si>
    <t>TUNA WICARA</t>
  </si>
  <si>
    <t>TUNA GANDA</t>
  </si>
  <si>
    <t>HIPERAKTIF</t>
  </si>
  <si>
    <t>CERDAS ISTIMEWA</t>
  </si>
  <si>
    <t>BAKAT ISTIMEWA</t>
  </si>
  <si>
    <t>KESULITAN BELAJAR</t>
  </si>
  <si>
    <t>NARKOBA</t>
  </si>
  <si>
    <t>INDIGO</t>
  </si>
  <si>
    <t>DOWN SYNDROM</t>
  </si>
  <si>
    <t>AUTIS</t>
  </si>
  <si>
    <t>TERPENCIL/TERBELAKANG</t>
  </si>
  <si>
    <t>-</t>
  </si>
  <si>
    <t>0362-7005303</t>
  </si>
  <si>
    <t>0361-414849</t>
  </si>
  <si>
    <t>0361-8624572</t>
  </si>
  <si>
    <t>DRS. I MADE KUPASADA, M.PD</t>
  </si>
  <si>
    <t>2/02/HK/2011</t>
  </si>
  <si>
    <t>DRS.I NENGAH KAWI SHINDUE,M.SI</t>
  </si>
  <si>
    <t>05/SK/YWM/X/2013</t>
  </si>
  <si>
    <t>DRS. I GUSTI NGURAH ANOM</t>
  </si>
  <si>
    <t>160/IV.Kur/YP/2014</t>
  </si>
  <si>
    <t>DR. DRS. I MADE GEDE PUTRA WIJAYA,SH.M.SI</t>
  </si>
  <si>
    <t>24/C.1/K.II.11/YPLP-PGRI/BD/2001</t>
  </si>
  <si>
    <t>0361 7440085</t>
  </si>
  <si>
    <t>NI WAYAN JULIATI, S.PD</t>
  </si>
  <si>
    <t>02/YKUB/K/P.1/VII/2013</t>
  </si>
  <si>
    <t>DRS. B. WAYAN PURWANTO</t>
  </si>
  <si>
    <t>02/a/Up/1.b/y.SVD/VI/2012</t>
  </si>
  <si>
    <t>0361 9354379</t>
  </si>
  <si>
    <t xml:space="preserve">DRA. N I KETUT SUARNITI        </t>
  </si>
  <si>
    <t xml:space="preserve"> -</t>
  </si>
  <si>
    <t>35/821.2/I/SK/YPDK/2011</t>
  </si>
  <si>
    <t>DRS. I PUTU JAYA KUSUMA&lt; M.PD</t>
  </si>
  <si>
    <t>01 tahun 2011</t>
  </si>
  <si>
    <t>DRS. I NYOMAN YASA, M.PD</t>
  </si>
  <si>
    <t>NI NYOMAN ARTINI ERAWATI, S.KH</t>
  </si>
  <si>
    <t>DRS. I NYOMAN WIJAYA SUTEJA, MM</t>
  </si>
  <si>
    <t>54/YAPN/V/1996</t>
  </si>
  <si>
    <t>DRS. I NYOMANTINGKAT, M.HUM</t>
  </si>
  <si>
    <t>01 Tahun 2011</t>
  </si>
  <si>
    <t>IR.I WAYAN WITA</t>
  </si>
  <si>
    <t>24/YD/SKP/VIII/1997</t>
  </si>
  <si>
    <t>I KETUT MERTA,SH</t>
  </si>
  <si>
    <t>054/YAS/II/2005</t>
  </si>
  <si>
    <t>DRA. SILUH PUTU SUSILAWATI</t>
  </si>
  <si>
    <t>014/SK/YTMG/YAI/PERS/IX/09</t>
  </si>
  <si>
    <t>I WAYAN SUPARDI,S.SI.,M.SI.,MM.KOM</t>
  </si>
  <si>
    <t>09/YMCG/V/2013</t>
  </si>
  <si>
    <t>DRS.  I WAYAN DAYUNG, SH,MSI</t>
  </si>
  <si>
    <t>19630212 198304 1 008</t>
  </si>
  <si>
    <t>002/VII/YGW/2007</t>
  </si>
  <si>
    <t>DRS.I NYOMAN SUPARTHA, M.PD</t>
  </si>
  <si>
    <t>19661129 199512 1 003</t>
  </si>
  <si>
    <t>3117/02/HK/2012</t>
  </si>
  <si>
    <t>I NYOMAN ASTAWA</t>
  </si>
  <si>
    <t>MARCUS CHRISTIAWAN HARMAJUDHA S. P., S. PD.</t>
  </si>
  <si>
    <t>05/YKKI/V/2014</t>
  </si>
  <si>
    <t>SUGENG SUSYANTO,S.PD</t>
  </si>
  <si>
    <t>41/Kepts/XII/YBU/2011</t>
  </si>
  <si>
    <t>DR.DRS.I KETUT KERTA,M.PD</t>
  </si>
  <si>
    <t>19611231 198111 1 040</t>
  </si>
  <si>
    <t>10/02/HK/2008</t>
  </si>
  <si>
    <t>I WAYAN WIRYA, S.PD</t>
  </si>
  <si>
    <t>05/YPNR/VII/1996</t>
  </si>
  <si>
    <t>DRS.KETUT MALIARSA</t>
  </si>
  <si>
    <t>SKPTS-159/YPPBD/VII/2012</t>
  </si>
  <si>
    <t>DRS.I GUSTI PUTU DARMAWAN, MM</t>
  </si>
  <si>
    <t>055/MS-GKPB/X/2012</t>
  </si>
  <si>
    <t>DRS. I MADE TAMBUN</t>
  </si>
  <si>
    <t>017/K.C.1/YPLP PGRI/Bdg/2010</t>
  </si>
  <si>
    <t>I KETUT ELI SUMERTA,SE.,MM</t>
  </si>
  <si>
    <t>042/YTSJ-SK/V/2011</t>
  </si>
  <si>
    <t>NI NYOMAN ALIT SUSANTI, M.PD</t>
  </si>
  <si>
    <t>001/SK-YGDE/I/2012</t>
  </si>
  <si>
    <t>0361-8544181</t>
  </si>
  <si>
    <t>DRS. I MADE OKA HARYANA</t>
  </si>
  <si>
    <t>19570804 198203 1 010</t>
  </si>
  <si>
    <t>1861/02/HK/2011</t>
  </si>
  <si>
    <t>(036)1811855</t>
  </si>
  <si>
    <t>I MADE MASTRA S.PD</t>
  </si>
  <si>
    <t>19571231 198103 1 208</t>
  </si>
  <si>
    <t>03/SKEP/YWB/I/2014</t>
  </si>
  <si>
    <t>DRS. YOHANES RAJAWALI</t>
  </si>
  <si>
    <t>3010/A/UP/9/IMAN/2011</t>
  </si>
  <si>
    <t>DRS. I NYOMAN WINDIA</t>
  </si>
  <si>
    <t>19591231 198603 1 325</t>
  </si>
  <si>
    <t>2916/02/HK/2013</t>
  </si>
  <si>
    <t>DRS. I NYOMAN WIDANA</t>
  </si>
  <si>
    <t>06/YAS.P/Kh/UN.83/2013</t>
  </si>
  <si>
    <t>DRS.I GUSTI AGUNG MEGAYASA</t>
  </si>
  <si>
    <t>19570112 198303 1 008</t>
  </si>
  <si>
    <t>18/YSU/VII/2012</t>
  </si>
  <si>
    <t>DRS. I GUSTI KETUT SUKADANA, M.PD</t>
  </si>
  <si>
    <t>19611009 198603 1 014</t>
  </si>
  <si>
    <t>15/IV-a/2.IV/Kep/2000</t>
  </si>
  <si>
    <t>DRS. I GEDE BADERA</t>
  </si>
  <si>
    <t>06/YYS.NW/IX/2007</t>
  </si>
  <si>
    <t>I MADE DARMA PUTRA, S.PD</t>
  </si>
  <si>
    <t>26/YYS.NW/SK/VII/2011</t>
  </si>
  <si>
    <t>IR. I PUTU GEDE WITADHARMA</t>
  </si>
  <si>
    <t>10/YMG/XII/2011</t>
  </si>
  <si>
    <t>DRS. I KETUT SUKANATHA, M.PD</t>
  </si>
  <si>
    <t>KY-PP/001/YKW/VII/2012</t>
  </si>
  <si>
    <t>I GUSTI PUTU SUYASA, S.S.KAR,M.PD</t>
  </si>
  <si>
    <t>791/02/HK/2007</t>
  </si>
  <si>
    <t>DRS.I GUSTI MADE BAWASUARYA,M.PD</t>
  </si>
  <si>
    <t>I WAYAN DARSANA, S.PD., M.SI</t>
  </si>
  <si>
    <t>824.4/3971/KEPEG</t>
  </si>
  <si>
    <t>036691025/08123601335</t>
  </si>
  <si>
    <t>DRS. I NENGAH SUDAYA</t>
  </si>
  <si>
    <t>824/2928/BKD</t>
  </si>
  <si>
    <t>I WAYAN ARSADA,S.PD.,M.AG</t>
  </si>
  <si>
    <t>15/ypg/VII/2009</t>
  </si>
  <si>
    <t>I WAYAN JASA, S.PD., M.PD.H.</t>
  </si>
  <si>
    <t>13/YTP.45.B/VII/2012</t>
  </si>
  <si>
    <t>I KETUT WIDIASTAWA,S.PD.,M.AG.</t>
  </si>
  <si>
    <t>19681231 199303 1 090</t>
  </si>
  <si>
    <t>824/059/BKD</t>
  </si>
  <si>
    <t>I KETUT ARIASA, S.PD</t>
  </si>
  <si>
    <t>821.2/1043/KEPEG</t>
  </si>
  <si>
    <t>0366 5595059</t>
  </si>
  <si>
    <t>DRS.NENGAH SELAMAT,M.A</t>
  </si>
  <si>
    <t>19631230 199602 1 001</t>
  </si>
  <si>
    <t>DRS. GEDE ASTER, M.PD</t>
  </si>
  <si>
    <t>821.4/2437/BKD</t>
  </si>
  <si>
    <t>MD. ANDHI SUPRIATNA ARNA, S.H</t>
  </si>
  <si>
    <t>09/YKAM/08/2013</t>
  </si>
  <si>
    <t>(0366)93022</t>
  </si>
  <si>
    <t>I KETUT ADA, S. PD</t>
  </si>
  <si>
    <t>I KOMANG WIDIADA, S.PD., M.PD</t>
  </si>
  <si>
    <t>821.2/145/BKD</t>
  </si>
  <si>
    <t>DRS.I MADE ARTANA,M.PD</t>
  </si>
  <si>
    <t>DRS. NYOMAN MULIAWAN, MA</t>
  </si>
  <si>
    <t>824/756/BKD</t>
  </si>
  <si>
    <t>DEWA MADE ARTA WIJAYA, S.PD.,M.PD</t>
  </si>
  <si>
    <t xml:space="preserve">  I NYOMAN SEDANA,ST.,M.PD</t>
  </si>
  <si>
    <t>824/2829/BKD</t>
  </si>
  <si>
    <t>DRS.I NYOMAN MURDHYANA,M. PD.H</t>
  </si>
  <si>
    <t>004/YAY-WSM/K.2013</t>
  </si>
  <si>
    <t>DRS. I WAYAN SUDIANA.M.PD</t>
  </si>
  <si>
    <t>19571010198203 1 039</t>
  </si>
  <si>
    <t>821.2/2/3270/KEPEG</t>
  </si>
  <si>
    <t>DRS. I NYOMAN CAHYADI</t>
  </si>
  <si>
    <t>05/YPLP PGRI/2009</t>
  </si>
  <si>
    <t>IDA BAGUS GIRI, S.PD</t>
  </si>
  <si>
    <t>I NENGAH SARJANA, S.PD.,M.PD</t>
  </si>
  <si>
    <t>I GEDE DAMAR, S.PD, M.AG</t>
  </si>
  <si>
    <t>821.2/2278/BKD</t>
  </si>
  <si>
    <t>DRS. I MADE NGAWI</t>
  </si>
  <si>
    <t>19591231 198603 1 278</t>
  </si>
  <si>
    <t>821/589/BKD</t>
  </si>
  <si>
    <t>DRS.ZULKIFLI ISKANDAR</t>
  </si>
  <si>
    <t>02/KEP/III.0/A/2014</t>
  </si>
  <si>
    <t>DRS. WAYAN SUKARTA, M.PD</t>
  </si>
  <si>
    <t>19620128 198603 1 007</t>
  </si>
  <si>
    <t>754/Y/UNDIKSHA/P.1/XI/2013</t>
  </si>
  <si>
    <t>DRS. PUTU SIDARTA</t>
  </si>
  <si>
    <t>02/YYS/Sgr/VII/2001</t>
  </si>
  <si>
    <t>MADE SUARSINI, SE</t>
  </si>
  <si>
    <t>015/SK/DJ/II/2013</t>
  </si>
  <si>
    <t>ANTONIA SUWARNI, M.PD</t>
  </si>
  <si>
    <t>22/A/UP/1.b/IMAN/2012</t>
  </si>
  <si>
    <t>DRS. MADE SUMATRA</t>
  </si>
  <si>
    <t>DRS. PUTU ARIMBAWA, M.PD</t>
  </si>
  <si>
    <t>PUTU GEDE WARTAWAN, S.PD., M.PD</t>
  </si>
  <si>
    <t>19700224 199503 1 003</t>
  </si>
  <si>
    <t>821.2/1116/BKD</t>
  </si>
  <si>
    <t>I PUTU EKA WILANTARA, M.PD</t>
  </si>
  <si>
    <t>DRS NYOMAN SEDINA</t>
  </si>
  <si>
    <t>19630812 199103 1 008</t>
  </si>
  <si>
    <t>02/P.1/Yys/Srwt/BLL/V/2012</t>
  </si>
  <si>
    <t>DRS. I WAYAN GUNARSA, M.SI</t>
  </si>
  <si>
    <t>821.2/1679/BKD</t>
  </si>
  <si>
    <t>DRS. I NENGAH REMBIN</t>
  </si>
  <si>
    <t>LEWA KARMA, S.PD</t>
  </si>
  <si>
    <t>022.I.00/LPM-NU/BLL/06/2013</t>
  </si>
  <si>
    <t>DRS. MADE WASTU MULIADI</t>
  </si>
  <si>
    <t>DRS. I PUTU DARMAWAN, MM.</t>
  </si>
  <si>
    <t>004/YTSJ-SK/XI/2008</t>
  </si>
  <si>
    <t>NYOMAN WITARI,S.PD</t>
  </si>
  <si>
    <t>001/Y.VDS/Skep/VII/2014</t>
  </si>
  <si>
    <t>KETUT WIDI ASTAWAN, ST., M.PD.</t>
  </si>
  <si>
    <t>01/SK/YDP/XI/2012</t>
  </si>
  <si>
    <t>DRS. I MADE DARWIS WIBAWA,MM</t>
  </si>
  <si>
    <t>19641218 199103 1 007</t>
  </si>
  <si>
    <t>824/1923/BKD</t>
  </si>
  <si>
    <t>DRS.I NYOMAN SUASTIKA,M.PD</t>
  </si>
  <si>
    <t>19620306 198703 1 015</t>
  </si>
  <si>
    <t>821.2/589/BKD</t>
  </si>
  <si>
    <t>I WAYAN SUMARNA,S.PD</t>
  </si>
  <si>
    <t>52/SK/YPLP-PGRI/KAB.BLL/I/2013</t>
  </si>
  <si>
    <t>DRS. DWI NUGROHO TRISTIADI</t>
  </si>
  <si>
    <t>04/YTP.45/I.2013</t>
  </si>
  <si>
    <t>I WAYAN KELANA PUTRA, S.PD</t>
  </si>
  <si>
    <t>31/YPWP/III/2009</t>
  </si>
  <si>
    <t>DRS. NENGAH SUTEJA, M.PD</t>
  </si>
  <si>
    <t>821.2/2302/BKD</t>
  </si>
  <si>
    <t>DRS. NENGAH KONTEN,M.PD H</t>
  </si>
  <si>
    <t>DRS. I PUTU ASIATINA, M.PD.</t>
  </si>
  <si>
    <t>DRS. I MADE BUDI ARDANA, S.PD</t>
  </si>
  <si>
    <t>19660724 200501 1 003</t>
  </si>
  <si>
    <t>821.2/1691/BKD</t>
  </si>
  <si>
    <t>I KETUT WIJANA,S.PD.M.PD</t>
  </si>
  <si>
    <t>WAYAN WIRNAYA,S.PD</t>
  </si>
  <si>
    <t>MOH. ANWAR,S.PD, M.PD</t>
  </si>
  <si>
    <t>19680225 198703 1 002</t>
  </si>
  <si>
    <t>09/3/Kp.07.6/MA/2014</t>
  </si>
  <si>
    <t>KAMILUN, S.AG.M.PD.I</t>
  </si>
  <si>
    <t>MASYHURI, M.PD.I</t>
  </si>
  <si>
    <t>55.6/YBI/VII-2014</t>
  </si>
  <si>
    <t>DRS. SUGENG SUKARTIDJO</t>
  </si>
  <si>
    <t>85/yppnn/vii/2004</t>
  </si>
  <si>
    <t>PUTU SUARTANA,S.PD</t>
  </si>
  <si>
    <t>10/SK/YPLP-PGRI/III-2010/BLL</t>
  </si>
  <si>
    <t>LUH WIWIK PRIMAYANTI S.PD</t>
  </si>
  <si>
    <t>5/VII/YPGW/2009</t>
  </si>
  <si>
    <t>DRS. I NYOMAN DARTA, M.PD</t>
  </si>
  <si>
    <t>821.4/5749/BKD</t>
  </si>
  <si>
    <t>I WAYAN SUARSINA, S.PD.,M.PD</t>
  </si>
  <si>
    <t>19680724 199203 1 007</t>
  </si>
  <si>
    <t>821.2/3656/BKD</t>
  </si>
  <si>
    <t>MADE  SOMENTARA, S.PD.</t>
  </si>
  <si>
    <t>19661231 199303 1 129</t>
  </si>
  <si>
    <t>11 / SK / C / 2011.</t>
  </si>
  <si>
    <t>085237052645.</t>
  </si>
  <si>
    <t>GEDE SUKANAYA, S.PD, M.PD</t>
  </si>
  <si>
    <t>821.2/433/X/BKD</t>
  </si>
  <si>
    <t>MADE SUTAWA REDINA, S.PD.,M.PD</t>
  </si>
  <si>
    <t>19670329 199002 1 002</t>
  </si>
  <si>
    <t>DRS. I NYOMAN SUTABIL</t>
  </si>
  <si>
    <t>57/SK/YPLP-PGRI/Kab.Bll/VII/2013</t>
  </si>
  <si>
    <t>DRS. GDE SARDANA</t>
  </si>
  <si>
    <t>02/BPP/SMA/1989</t>
  </si>
  <si>
    <t>DRS. I GEDE GARA, M.T.</t>
  </si>
  <si>
    <t>NYOMAN ADI SUKERNO,SH.MM</t>
  </si>
  <si>
    <t>07/VII/YPGW/2009</t>
  </si>
  <si>
    <t>082 144 147 678</t>
  </si>
  <si>
    <t>DRA. DESAK LILIK SUWARTIKA</t>
  </si>
  <si>
    <t>011/PP/YKW/BLL/2009</t>
  </si>
  <si>
    <t xml:space="preserve">DRS. A.  A.  GEDE PUTRA </t>
  </si>
  <si>
    <t>19581110 198403 1 017</t>
  </si>
  <si>
    <t>821.2/3397/BKD</t>
  </si>
  <si>
    <t>DRS. NYOMAN ARJANA,M.PD</t>
  </si>
  <si>
    <t>521/YYS/VII/2000</t>
  </si>
  <si>
    <t>I GDE SUPARTA, S.PD., M.PD</t>
  </si>
  <si>
    <t>19660720 199002 1 003</t>
  </si>
  <si>
    <t>NYOMAN ARDIKA,S.PD, M.PD</t>
  </si>
  <si>
    <t>821/2278/BKD</t>
  </si>
  <si>
    <t>I MADE SIRSA, S.PD, M.PD</t>
  </si>
  <si>
    <t>19610804 198303 1 016</t>
  </si>
  <si>
    <t>PUTU SIDARTAN, S.PD</t>
  </si>
  <si>
    <t>424/18/YPKU/2013</t>
  </si>
  <si>
    <t>DRS. MADE WIRAWAN</t>
  </si>
  <si>
    <t>02/YYAP/SK/VII/97</t>
  </si>
  <si>
    <t>DRS. PUTU DANA M,SI</t>
  </si>
  <si>
    <t>19620818 198903 1 011</t>
  </si>
  <si>
    <t>821.2</t>
  </si>
  <si>
    <t>MADE MAHARBA WIBAWA,S.S</t>
  </si>
  <si>
    <t>12/YCM/2012</t>
  </si>
  <si>
    <t>DRS. MAUJIR</t>
  </si>
  <si>
    <t>19670606 200302 1 001</t>
  </si>
  <si>
    <t>294/2/Kp.07.6/MA/2011</t>
  </si>
  <si>
    <t>ALMAN RAHADI, S.PD.</t>
  </si>
  <si>
    <t>27/SK/YMU/VII/2010</t>
  </si>
  <si>
    <t>DRS. I GUSTI PUTU ARSILA</t>
  </si>
  <si>
    <t>01/Widarba/2012</t>
  </si>
  <si>
    <t>PANDE MADE SUARDANA, S.PD, M.SI</t>
  </si>
  <si>
    <t>19581006 198303 1 018</t>
  </si>
  <si>
    <t>08174767771/081239164333</t>
  </si>
  <si>
    <t>DRS. I NYOMAN SAMBA</t>
  </si>
  <si>
    <t>02/YPW/PAN/2007</t>
  </si>
  <si>
    <t>DRS. GEDE SUARJAYA</t>
  </si>
  <si>
    <t xml:space="preserve">19611019 198703 1 006 </t>
  </si>
  <si>
    <t>821.2/1329/BKD/2013</t>
  </si>
  <si>
    <t>NYOMAN SUKRADA, S.PD</t>
  </si>
  <si>
    <t>19680105 199103 1 020</t>
  </si>
  <si>
    <t>MADE HARSONI, S.PD.</t>
  </si>
  <si>
    <t>02/Y.UDY/SK/2005</t>
  </si>
  <si>
    <t>WAYAN SUTA TANAYA,S.PD</t>
  </si>
  <si>
    <t>19590605 198111 1 002</t>
  </si>
  <si>
    <t>823.4/3868/BKD</t>
  </si>
  <si>
    <t>DRS GEDE KUSELAWA</t>
  </si>
  <si>
    <t>/085737844443</t>
  </si>
  <si>
    <t>I WAYAN GUNASTRA, S.PD. M.PD</t>
  </si>
  <si>
    <t>19621231 198703 1 256</t>
  </si>
  <si>
    <t>081 647 176 52</t>
  </si>
  <si>
    <t>MARIA CHRISTINA URIYANTI</t>
  </si>
  <si>
    <t>001/YAI/SK/2008</t>
  </si>
  <si>
    <t>AGUS PUTRA DJOHANIS L. T, S.PD</t>
  </si>
  <si>
    <t>37/YMA/VII/2012</t>
  </si>
  <si>
    <t>DR. I WAYAN RIKA ,M.PD</t>
  </si>
  <si>
    <t>19590923 198203 1 104</t>
  </si>
  <si>
    <t>17/IV.a/2.IV/KEP/2000</t>
  </si>
  <si>
    <t>I KOMANG ARTA SAPUTRA,S.PD, M.PD</t>
  </si>
  <si>
    <t>19670304 199002 1 001.</t>
  </si>
  <si>
    <t>149/SK/C.1/PPLP-PGRI/IX/2010</t>
  </si>
  <si>
    <t>'081236715395</t>
  </si>
  <si>
    <t>HAMID , MSI</t>
  </si>
  <si>
    <t>42/KEP/II.4/D/2012</t>
  </si>
  <si>
    <t>DRS. NYOMAN SUNARYA M.</t>
  </si>
  <si>
    <t>1133/A/UP/IMAN/2014</t>
  </si>
  <si>
    <t>0361236459/08124697667</t>
  </si>
  <si>
    <t>DRS I KETUT SUARYA,M.PD</t>
  </si>
  <si>
    <t>035.S/C.1/YPLP PGRI/VIII/2007</t>
  </si>
  <si>
    <t>IDA AYU ARY PRADNYAWATI,S.PD.</t>
  </si>
  <si>
    <t>DRS. I KETUT MURYASA</t>
  </si>
  <si>
    <t>140/DRM/IX/2013</t>
  </si>
  <si>
    <t>0361-7924930</t>
  </si>
  <si>
    <t>DRS MED ACHMAD SUGIHARTO</t>
  </si>
  <si>
    <t>83/YHM/VII/2013</t>
  </si>
  <si>
    <t>DRS.KETUT SUNARTA, M.HUM</t>
  </si>
  <si>
    <t>19551231 198003 1 313</t>
  </si>
  <si>
    <t>821.29/731/BKD</t>
  </si>
  <si>
    <t>DRS. INB. SEDANAYASA, S.AG</t>
  </si>
  <si>
    <t>180.1g/PERDIKNAS/IX/2013</t>
  </si>
  <si>
    <t>O85238296825</t>
  </si>
  <si>
    <t>DRS. I NYOMAN MUDITHA, M.PD</t>
  </si>
  <si>
    <t>19611231 198703 1 198</t>
  </si>
  <si>
    <t>821.29/577/BKD</t>
  </si>
  <si>
    <t>DRS. I NYOMAN WINATA, M.HUM.</t>
  </si>
  <si>
    <t>821.29/10/BKD</t>
  </si>
  <si>
    <t>DRS. I MADE RAI ELIESER, M.PD</t>
  </si>
  <si>
    <t>SK-013</t>
  </si>
  <si>
    <t>I   KETUT KUTA,S.SOS</t>
  </si>
  <si>
    <t>KPTS-914/PEG.YKW/XII/2011</t>
  </si>
  <si>
    <t>DRS. I MADE KARANG, M.PD</t>
  </si>
  <si>
    <t>18/SK/PPLP-DASMEN PGRI-BALI/2010</t>
  </si>
  <si>
    <t>I KETUT SENA, S.PD</t>
  </si>
  <si>
    <t>07/YDW/07/2012</t>
  </si>
  <si>
    <t>DRA. MARIA HARI SURYAWATI,M.PD</t>
  </si>
  <si>
    <t>0093/YYS.CHIS/VI/2006</t>
  </si>
  <si>
    <t>0361 - 723630</t>
  </si>
  <si>
    <t>LILI ANITA BALIANI, M.M</t>
  </si>
  <si>
    <t>02/SK/YMAM/IV/2014</t>
  </si>
  <si>
    <t>I MADE PUTRA YASA,BA,S.PD,MM</t>
  </si>
  <si>
    <t>SK-412</t>
  </si>
  <si>
    <t>DRS I GUSTI NGURAH WIJAYA.</t>
  </si>
  <si>
    <t>195911271986031009.</t>
  </si>
  <si>
    <t>821.2/3002/Dikpora.</t>
  </si>
  <si>
    <t>(0361)288347.</t>
  </si>
  <si>
    <t>DRS. I WAYAN SARJANA</t>
  </si>
  <si>
    <t>19571230 198403 1 009</t>
  </si>
  <si>
    <t>821.29/004/BKD</t>
  </si>
  <si>
    <t>'081999384503</t>
  </si>
  <si>
    <t>I MADE MUDARTA, SE.,MM</t>
  </si>
  <si>
    <t>181/B.1g/PERDIKNAS/IX/2013</t>
  </si>
  <si>
    <t>DRS. I WAYAN SUKARTA</t>
  </si>
  <si>
    <t>17/SK/PPLP-DASMEN PGRI BALI</t>
  </si>
  <si>
    <t>DRA. TJOK ISTRI PUTRA KARTINI</t>
  </si>
  <si>
    <t>KPTS-06/Peg.YPKW/VI/2013</t>
  </si>
  <si>
    <t>DRS. I GUSTI MADE MURJANA,M.PD</t>
  </si>
  <si>
    <t>004/Y.WDS/VII/2012</t>
  </si>
  <si>
    <t>DRS. KETUT SUYASTRA, M.PD.</t>
  </si>
  <si>
    <t>19610205 198503 1 017</t>
  </si>
  <si>
    <t>8.21.29/115/BKD</t>
  </si>
  <si>
    <t>DRS.I.GST.BGS.WIADNYANA,MM.M.PD</t>
  </si>
  <si>
    <t>21/SK/PPLP-DASMEN PGRI-BALI/I/2010</t>
  </si>
  <si>
    <t>(0361) 7979079</t>
  </si>
  <si>
    <t>DRS. NGAKAN NYOMAN KARTHA</t>
  </si>
  <si>
    <t>38/SK/PPLP-DASMEN PGRI-BALI/I/2011</t>
  </si>
  <si>
    <t>CANDRA MULJONO, S. PD</t>
  </si>
  <si>
    <t>024/SK-YAY/V/2013</t>
  </si>
  <si>
    <t>AGUS YULIANTO, S.TP.S.PD.,M.PD.</t>
  </si>
  <si>
    <t>KEP-001/YYS-4/ALBANNA/2011</t>
  </si>
  <si>
    <t>RETNOWATI, S. PD</t>
  </si>
  <si>
    <t>04.01/SK.Peg/MA/YATA/IX/2012</t>
  </si>
  <si>
    <t>DRS. I MADE SUDANA, MM</t>
  </si>
  <si>
    <t>18/SK/PPLP-DASMEN PGRI-BALI/I/2013</t>
  </si>
  <si>
    <t>DRA. NI KETUT NUKA</t>
  </si>
  <si>
    <t>17/SK/PPLP-DASMEN PGRI-BALI/I/2013</t>
  </si>
  <si>
    <t>DRS. I KETUT SUMERTA</t>
  </si>
  <si>
    <t>19570712 198603 1 010</t>
  </si>
  <si>
    <t>I GEDE PUTRA, BA. S.PD. SE.</t>
  </si>
  <si>
    <t>02/P.P/4.10/B.3/1/2007</t>
  </si>
  <si>
    <t>DRS. I WAYAN SUJA</t>
  </si>
  <si>
    <t>19581231 198503 1 278</t>
  </si>
  <si>
    <t>05/P.3/YPTN/2014</t>
  </si>
  <si>
    <t>DRS. I NYOMAN SELEM DARMANA, MM</t>
  </si>
  <si>
    <t>821.29/563/BKD</t>
  </si>
  <si>
    <t>DRS. I NENGAH MADIADNYANA, MM</t>
  </si>
  <si>
    <t>14/SK/PPLP-Dasmen PGRI-Bali/I</t>
  </si>
  <si>
    <t>DR. I NYOMAN JIGEH,MM. M.SI</t>
  </si>
  <si>
    <t>032/C.1/SK/PPLP/VII/05</t>
  </si>
  <si>
    <t>DRS I NYOMAN DARSI</t>
  </si>
  <si>
    <t>01/YSP/ I / 2010</t>
  </si>
  <si>
    <t>DRS.I KOMANG ADNYANA SUTA</t>
  </si>
  <si>
    <t>455/YTP.45 Pusat/XI/2008</t>
  </si>
  <si>
    <t xml:space="preserve">     (DRS. I GD. MD. SUTAMA, M.HUM)</t>
  </si>
  <si>
    <t>03/SK/YTMG/VII/2007</t>
  </si>
  <si>
    <t>DRS. I MADE WIBAWA</t>
  </si>
  <si>
    <t>121/PP/A.10/B.3/VII/2006</t>
  </si>
  <si>
    <t>0361 263287</t>
  </si>
  <si>
    <t>DRS. I NYOMAN PURNAJAYA.M.PD</t>
  </si>
  <si>
    <t>821.29/29/BK/PP</t>
  </si>
  <si>
    <t>DRS.IDA BAGUS SUYASAPUTRA,M.SI</t>
  </si>
  <si>
    <t>19560213 198403 1 004</t>
  </si>
  <si>
    <t>821.29/448/BKD</t>
  </si>
  <si>
    <t>DRS. IDA BAGUS NGURAH, M.SI</t>
  </si>
  <si>
    <t>19611231 198603 1 269</t>
  </si>
  <si>
    <t>821.29/246/BKD</t>
  </si>
  <si>
    <t>IDA BGS ALIT BAJRA MANUABA,S.PD</t>
  </si>
  <si>
    <t>129/SKp./VIII/YD/2012</t>
  </si>
  <si>
    <t>I GEDE BAGUS ARSAWIKANTA,S.PD</t>
  </si>
  <si>
    <t>256/YDP-KD/P.1/2012</t>
  </si>
  <si>
    <t>RIFA'I, S.PD, M.PD.I</t>
  </si>
  <si>
    <t>93/YA/VII/2009</t>
  </si>
  <si>
    <t>DR. DRS. I NYOMAN SUWIJA, M.HUM. A.MA</t>
  </si>
  <si>
    <t>820/66/YPGAM/I/2014</t>
  </si>
  <si>
    <t>I GEDE MADE SURADNYANA, S.SI., APT.</t>
  </si>
  <si>
    <t>316/PP/A.10/B.3/X/2014</t>
  </si>
  <si>
    <t>DRS I WAYAN  TAMAN</t>
  </si>
  <si>
    <t>37 / YWC /P/2004</t>
  </si>
  <si>
    <t>I WAYAN KONOL.SPD</t>
  </si>
  <si>
    <t>120/YPR/P.1/2014</t>
  </si>
  <si>
    <t>DRS. I WAYAN DASTERA</t>
  </si>
  <si>
    <t>502/YTP. 45 Pusat/XII/2009</t>
  </si>
  <si>
    <t>DRS. I WAYAN RETA,M M.PSI</t>
  </si>
  <si>
    <t>01/PP/A.10/B.3/I/2010</t>
  </si>
  <si>
    <t>DRS. I GUSTI NGURAH WIRATHA,MM</t>
  </si>
  <si>
    <t>19571231 198503 1 258</t>
  </si>
  <si>
    <t>12/SK/PPLP-DASMEN PGRI BALI/2010</t>
  </si>
  <si>
    <t>03618616627 / 0811394296</t>
  </si>
  <si>
    <t>I KETUT SUPARSA, ST., MT.</t>
  </si>
  <si>
    <t>19621012 198603 1 026</t>
  </si>
  <si>
    <t>821.29/82/BKPP</t>
  </si>
  <si>
    <t>NURUL JANAH, S.PD</t>
  </si>
  <si>
    <t>69.SK/P/YA/I/2013</t>
  </si>
  <si>
    <t>DRS. I GUSTI KETUT SARYANA, M.MPD.</t>
  </si>
  <si>
    <t>KEP/59/2013</t>
  </si>
  <si>
    <t>DRS. I WAYAN PUJA, M.PD</t>
  </si>
  <si>
    <t>02/YPGAM/VII/2012</t>
  </si>
  <si>
    <t>PANDE GEDE MAHENDRA SILA, S.SN</t>
  </si>
  <si>
    <t>002/DWS/XI/2010</t>
  </si>
  <si>
    <t xml:space="preserve">DRS. GDE RIMAYA, DMM </t>
  </si>
  <si>
    <t>Kep/05/B.M/II/2009</t>
  </si>
  <si>
    <t>081 238 714 43</t>
  </si>
  <si>
    <t>I KETUT WIDIA, M.PD</t>
  </si>
  <si>
    <t>130/SKp./VIII/YD/2012</t>
  </si>
  <si>
    <t>(0361) 240597</t>
  </si>
  <si>
    <t>DRS. I NYOMAN SARWA</t>
  </si>
  <si>
    <t>9/YPLP/B/X/1990</t>
  </si>
  <si>
    <t>I KETUT SULATRA, S.PD.,M.PD</t>
  </si>
  <si>
    <t>821.2/1783/BKD</t>
  </si>
  <si>
    <t>IR. ANAK AGUNG GEDE SUGIANTHARA, MS.</t>
  </si>
  <si>
    <t>012/YMV/C.1/VII/2014</t>
  </si>
  <si>
    <t>DRS. I GUSTI MADE NGURAH</t>
  </si>
  <si>
    <t xml:space="preserve">      SANG PUTU ARSANA, S.PD</t>
  </si>
  <si>
    <t xml:space="preserve">   -</t>
  </si>
  <si>
    <t>021/YSWB/VIII/2011</t>
  </si>
  <si>
    <t>DRS. GUSTI MADE MERTANADI</t>
  </si>
  <si>
    <t>IDA BAGUS MADE WEDHA,S.PD</t>
  </si>
  <si>
    <t>04/YDG/2006</t>
  </si>
  <si>
    <t>(0361) 942768</t>
  </si>
  <si>
    <t>DRA. HJ. ANDRIYANI, MA</t>
  </si>
  <si>
    <t>A-5-1/16-85/SK/019/2008</t>
  </si>
  <si>
    <t>DRS. DEWA PUTU ETAR</t>
  </si>
  <si>
    <t>156/ A/ 10/ E.VII/ 1990</t>
  </si>
  <si>
    <t>087 762 980 390</t>
  </si>
  <si>
    <t>DRS. I DEWA PUTU ALIT, M.PD.</t>
  </si>
  <si>
    <t>19660609 199303 1 007</t>
  </si>
  <si>
    <t>821.2/14/BKD</t>
  </si>
  <si>
    <t>0361 943414</t>
  </si>
  <si>
    <t>DRS. I MADE AMBARWATA</t>
  </si>
  <si>
    <t>02/SK/PPLP-DASMEN PGRI-BALI</t>
  </si>
  <si>
    <t xml:space="preserve">            I  WAYAN  NGENTEG </t>
  </si>
  <si>
    <t>151/PPA/10/B/XII/1984</t>
  </si>
  <si>
    <t>0361 943035</t>
  </si>
  <si>
    <t>I GUSTI MADE MURIASTRA,S.PD.M.PD.</t>
  </si>
  <si>
    <t>04/Y.P.S/VIII2012</t>
  </si>
  <si>
    <t>DRS . I NYOMAN MUSTIKA SUYASA</t>
  </si>
  <si>
    <t>03/YPLP PGRI/V/GR/09</t>
  </si>
  <si>
    <t>I MADE MURDANA,S.PD M.PD</t>
  </si>
  <si>
    <t>1960 1231 1981 111042</t>
  </si>
  <si>
    <t>09/DG/2013</t>
  </si>
  <si>
    <t>DRS.DEWA NYOMAN BAWANA,M.PD</t>
  </si>
  <si>
    <t>058/YWD/2011</t>
  </si>
  <si>
    <t>081 337 816 845</t>
  </si>
  <si>
    <t>DRS. DEWA GDE RAKA ADNYANA</t>
  </si>
  <si>
    <t>25/KEP/YPA/VIII/2012</t>
  </si>
  <si>
    <t>0361 2168143</t>
  </si>
  <si>
    <t>I WAYAN DHYANA,S.PD.,M.PD</t>
  </si>
  <si>
    <t>19681002 199512 1 002</t>
  </si>
  <si>
    <t>DRS. I WAYAN RENES, M.PD</t>
  </si>
  <si>
    <t>030/SK/PPLP-PGRI/III/08</t>
  </si>
  <si>
    <t>DRS. GUSTI MADE PUJA ARMAYA, MM., M.PD</t>
  </si>
  <si>
    <t>19591205 198203 1 012</t>
  </si>
  <si>
    <t>821.2/1449/BKD</t>
  </si>
  <si>
    <t>I NYOMAN TISTAYASA</t>
  </si>
  <si>
    <t>421.3/001/SMASC</t>
  </si>
  <si>
    <t>I KETUT ARKA, S.PD, M.PD</t>
  </si>
  <si>
    <t>0361-298134/08124637665</t>
  </si>
  <si>
    <t>I GUSTI NGURAH MADE UMBARA, ST. M.PD</t>
  </si>
  <si>
    <t>19661231 199103 1 103</t>
  </si>
  <si>
    <t>I GST. NGR SERAMA SEMADI, SSP., M.SI</t>
  </si>
  <si>
    <t>19610707 198903 1 010</t>
  </si>
  <si>
    <t>DRS. I NYOMAN SWASTIKA, M.PD</t>
  </si>
  <si>
    <t>19571231 198603 1 219</t>
  </si>
  <si>
    <t>465VIIYPRS</t>
  </si>
  <si>
    <t>081 237 708 15</t>
  </si>
  <si>
    <t>I MADE MANDI, S.PD.M.PD.</t>
  </si>
  <si>
    <t>01/YWSKS/VI/2007</t>
  </si>
  <si>
    <t>NGAKAN KETUT TRESNABUDI,S.PD.,M.PD</t>
  </si>
  <si>
    <t>DRS.I KETUT NUAJA, M.PD</t>
  </si>
  <si>
    <t>01/SK/SY/2008</t>
  </si>
  <si>
    <t>I NYOMAN KANTEN,S.PD,M.PD</t>
  </si>
  <si>
    <t>425/02/ytss/2014</t>
  </si>
  <si>
    <t>DEWA MADE WIJA, S.PD, M.PD</t>
  </si>
  <si>
    <t>821.2/01/BKD</t>
  </si>
  <si>
    <t>DRS. I MADE RUMA</t>
  </si>
  <si>
    <t>01/SMK.P/SY/2013</t>
  </si>
  <si>
    <t>I WAYAN GABRA, S.PD, M.PD</t>
  </si>
  <si>
    <t>19631231 198403 1 007</t>
  </si>
  <si>
    <t>081 353 333 888</t>
  </si>
  <si>
    <t>I WAYAN OKA SWABUDANTA, S.PD, M.PD</t>
  </si>
  <si>
    <t>DRS I KETUT SANDI,MM</t>
  </si>
  <si>
    <t>25/YPLP PGRI/2004</t>
  </si>
  <si>
    <t>DRS.INYOMAN SIJA</t>
  </si>
  <si>
    <t>01/GT/1987</t>
  </si>
  <si>
    <t>0361-977192/08563816960</t>
  </si>
  <si>
    <t>DRS. MADE SUDAMA, M.M, M.PD</t>
  </si>
  <si>
    <t>19581113 198403 1 003</t>
  </si>
  <si>
    <t xml:space="preserve">DRA. NI WAYAN SUARTINI </t>
  </si>
  <si>
    <t>---</t>
  </si>
  <si>
    <t>11/YPLP.PB/DITUBG/TH Ke 3/2001</t>
  </si>
  <si>
    <t>DRS. I NYOMAN KASTA</t>
  </si>
  <si>
    <t>2/I/YMRW/SK/1998</t>
  </si>
  <si>
    <t>'081353394736</t>
  </si>
  <si>
    <t>DRS. I WAYAN SUNITA,MM. M.PD</t>
  </si>
  <si>
    <t>I WAYAN SUDILAH, S.PD</t>
  </si>
  <si>
    <t>024/YKY/2014</t>
  </si>
  <si>
    <t>(0361) 7800745 / 085936131376</t>
  </si>
  <si>
    <t>I WAYAN MAHENDRA, BA</t>
  </si>
  <si>
    <t>199/PPLP-PGRI/II/GR/2013</t>
  </si>
  <si>
    <t>IDA AYU PUTRI PURNADEWI, SE</t>
  </si>
  <si>
    <t>010/YBG/IX/2008</t>
  </si>
  <si>
    <t>DEWA MADE ADNYANA, S.PD</t>
  </si>
  <si>
    <t>015/YPG/V/2012</t>
  </si>
  <si>
    <t>I WAYAN SUDIARTA, S.PD., M.PD</t>
  </si>
  <si>
    <t>19640825 198411 1 001</t>
  </si>
  <si>
    <t>821/256/KEPEG/2011</t>
  </si>
  <si>
    <t>DRS. PUTU PRAPTA ARYA, M.PD.</t>
  </si>
  <si>
    <t>19631010 199412 1 001</t>
  </si>
  <si>
    <t>DRS. I NYOMAN ADIATMIKA</t>
  </si>
  <si>
    <t>42/420/Yayasan/III/2014</t>
  </si>
  <si>
    <t>SR. M. BONIFACIA OSF, S.PD</t>
  </si>
  <si>
    <t>56/SPI/PM/2009</t>
  </si>
  <si>
    <t>DRS. I WAYAN MULIASTRA</t>
  </si>
  <si>
    <t>80/YTP/SMK.P/P1/VIII/2002</t>
  </si>
  <si>
    <t xml:space="preserve"> DRS. I NYOMAN SUKARYA, M.PD</t>
  </si>
  <si>
    <t>821/256/kepeg/2011</t>
  </si>
  <si>
    <t>DRS. DEWA GEDE MAWA, B.SC</t>
  </si>
  <si>
    <t>12/420/YAYASAN/2006</t>
  </si>
  <si>
    <t>I WY. SWASTA SWASTIKA, S.PD</t>
  </si>
  <si>
    <t>009/Kepeg/P.1/2003</t>
  </si>
  <si>
    <t>SUPRIYANTO, S.PD</t>
  </si>
  <si>
    <t>19690120 199403 1 006</t>
  </si>
  <si>
    <t>31/3/Kp.07.6/MA/2013</t>
  </si>
  <si>
    <t>DRS. I MADE SUDIANTA, MM</t>
  </si>
  <si>
    <t>19620501 198703 1 023</t>
  </si>
  <si>
    <t>821/30/BKD/2013</t>
  </si>
  <si>
    <t>I KOMANG WINATA, S.AG.,S.PD.,M.PD.</t>
  </si>
  <si>
    <t>19680727 199103 1 010</t>
  </si>
  <si>
    <t>821/387/KEPEG/2010</t>
  </si>
  <si>
    <t>I KETUT WASA, S.PD.M.PD</t>
  </si>
  <si>
    <t>28/YS/2009</t>
  </si>
  <si>
    <t>087762742007-081338766889</t>
  </si>
  <si>
    <t>I KETUT DARMADA, S.PD. M.PD</t>
  </si>
  <si>
    <t>19590412 198703 1 017</t>
  </si>
  <si>
    <t>PATAHUL BARI, S.AG, M.PD</t>
  </si>
  <si>
    <t>19710509 199803 1 004</t>
  </si>
  <si>
    <t>DRS. I PUTU ASTAWA YASA, M.PD</t>
  </si>
  <si>
    <t>19611022 198103 1 004</t>
  </si>
  <si>
    <t>I GUSTI MADE SUDIARTA,S.ST</t>
  </si>
  <si>
    <t>11/YPLP-PGRI/VI/2014</t>
  </si>
  <si>
    <t>DRS. I KETUT PARMADI, M.PD</t>
  </si>
  <si>
    <t>19601231 199003 1 093</t>
  </si>
  <si>
    <t>02/AW/III/2001</t>
  </si>
  <si>
    <t>M. YASER ARAFAT, S.PD.,M.PDI</t>
  </si>
  <si>
    <t>JOHAN SALEH, LC,M.PD</t>
  </si>
  <si>
    <t>031/SK/YCI/XII/2013</t>
  </si>
  <si>
    <t>HAMIDIN,S.AG,M.PD.I</t>
  </si>
  <si>
    <t>125/444/YS/SK/VII/2012</t>
  </si>
  <si>
    <t>DRS. H. SUPRIADI M.PD.I</t>
  </si>
  <si>
    <t>31/3/Kp/07/6/MA/2013</t>
  </si>
  <si>
    <t>JUMBRIYADI, S.AG.,M.PD</t>
  </si>
  <si>
    <t>19691231 199703 1 021</t>
  </si>
  <si>
    <t>34/3/Kp.07.6/MA/2013</t>
  </si>
  <si>
    <t>E. I NYOMAN SUGIRI, S.PD.</t>
  </si>
  <si>
    <t>3116/A/UP/9/IMAN/2011</t>
  </si>
  <si>
    <t>NI KADEK SRI ASTINI, SP</t>
  </si>
  <si>
    <t>12/YPLP-PGRI/IV/2014</t>
  </si>
  <si>
    <t>DRS. I GUSTI NGURAH SUARDANA</t>
  </si>
  <si>
    <t>19620301 198903 1 020</t>
  </si>
  <si>
    <t>32/YPLP-PGRI/IX/2013</t>
  </si>
  <si>
    <t>IR. YOHANIS ANO</t>
  </si>
  <si>
    <t>821/73/BKD/2012</t>
  </si>
  <si>
    <t>I PUTU WARDANA</t>
  </si>
  <si>
    <t>19661122 199003 1 004</t>
  </si>
  <si>
    <t>821/158/.a/KEPEG/2011</t>
  </si>
  <si>
    <t>I GDE SUYASA ARDANA, M.PD.</t>
  </si>
  <si>
    <t>19560921 198103 1 009</t>
  </si>
  <si>
    <t>I GST. NGURAH SUDAMA, S.PD, M.PD</t>
  </si>
  <si>
    <t>DRS. I NYOMAN MARI</t>
  </si>
  <si>
    <t>2. Y SMA SWASTYASTU/2011</t>
  </si>
  <si>
    <t>I NYOMAN ALIARTHA, S.PD</t>
  </si>
  <si>
    <t>01/L.P.MD/VI/2013</t>
  </si>
  <si>
    <t>I GEDE SUBRATA, S.PD</t>
  </si>
  <si>
    <t>824/08/BKD</t>
  </si>
  <si>
    <t>DRS. I KETUT MARTA ARIANA, M.PD.H</t>
  </si>
  <si>
    <t>19651220 199601 1 001</t>
  </si>
  <si>
    <t>820/1151/BKD</t>
  </si>
  <si>
    <t>I WAYAN MERTA,S.PD.M.PD</t>
  </si>
  <si>
    <t>02/VII/YTM/2008</t>
  </si>
  <si>
    <t>DRS. I WAYAN SUPARTHA</t>
  </si>
  <si>
    <t>No : 04/YKWB/KPTS/VII/2009</t>
  </si>
  <si>
    <t>DRS. I NENGAH MIYASA, M.PD</t>
  </si>
  <si>
    <t>824/001/BKD</t>
  </si>
  <si>
    <t>0363 21254/08124620756</t>
  </si>
  <si>
    <t>DRS. I GEDE KETUT BAGUS WIRADNYA</t>
  </si>
  <si>
    <t>19600909 198703 1 020</t>
  </si>
  <si>
    <t>69/YPP/2000</t>
  </si>
  <si>
    <t>DRS. I KETUT JELANTIK, M.SI</t>
  </si>
  <si>
    <t>15/Y/PGRI 1/Amp./2012</t>
  </si>
  <si>
    <t>WAYAN SUGIANA, S.PD., M.PD</t>
  </si>
  <si>
    <t>820/1151/BKD/2011</t>
  </si>
  <si>
    <t>MADE JULIASIH, S.PD, M.PD</t>
  </si>
  <si>
    <t>824/ 08/ BKD</t>
  </si>
  <si>
    <t>DRS. I PUTU ASTIKA, M.PD</t>
  </si>
  <si>
    <t>02//Giri Natha/2012</t>
  </si>
  <si>
    <t>MARKHABAN, S.PD., M.PD</t>
  </si>
  <si>
    <t>DRS. I NYOMAN ANDRA</t>
  </si>
  <si>
    <t>19611231 198603 1 244</t>
  </si>
  <si>
    <t>001/YWDPK/VII/2014</t>
  </si>
  <si>
    <t>I WAYAN ARTANA, S.PD, M.PD</t>
  </si>
  <si>
    <t>824/956/BKD</t>
  </si>
  <si>
    <t>DRS. I WAYAN ARDANA</t>
  </si>
  <si>
    <t>19581101 198603 1 019</t>
  </si>
  <si>
    <t>No.10/821.2/Kep./Pst.Amp/VII/2011</t>
  </si>
  <si>
    <t>NI NYOMAN SUPADMI,S.S,M.PD</t>
  </si>
  <si>
    <t>21/YWGK/SKPT/VIII/2012</t>
  </si>
  <si>
    <t>0363-22499/08123994071</t>
  </si>
  <si>
    <t>PUTU ARTA ERIAWAN, S.PD</t>
  </si>
  <si>
    <t>56/P.3/YPTN/IX/2009</t>
  </si>
  <si>
    <t>DRS. I KETUT SUTARSA</t>
  </si>
  <si>
    <t>16/Y/PGRI 1 /Amp./2012</t>
  </si>
  <si>
    <t>I NYOMAN DIARSA, S.PD, M.PD.</t>
  </si>
  <si>
    <t>821.2/1027/BKD</t>
  </si>
  <si>
    <t>I KETUT SUBA,S.PD.,M.PD</t>
  </si>
  <si>
    <t>19680417 199002 1 002</t>
  </si>
  <si>
    <t>821.2/1072/BKD</t>
  </si>
  <si>
    <t>I GEDE PUTU SUARDANA,S.P.D</t>
  </si>
  <si>
    <t>84/IV/YPGW/2011</t>
  </si>
  <si>
    <t>DRS. I GUSTI NGURAH SUDIRGA,M.PD.</t>
  </si>
  <si>
    <t>DRS. I WAYAN NOMER</t>
  </si>
  <si>
    <t>~</t>
  </si>
  <si>
    <t>02/Kepeg.1/2007</t>
  </si>
  <si>
    <t>(0363) 41073</t>
  </si>
  <si>
    <t>I NYOMAN WAGE, S.PD</t>
  </si>
  <si>
    <t>DRS. I WAYAN JANIARTA,M.SI</t>
  </si>
  <si>
    <t>19661231 199103 1 105</t>
  </si>
  <si>
    <t>NGAKAN PUTU MURTIKA, S.PD.H.</t>
  </si>
  <si>
    <t>LUH PUTU SUMA PRASTYANINGRUM, S.PD</t>
  </si>
  <si>
    <t>03/821.1/KEP../PRST AMP./02/07</t>
  </si>
  <si>
    <t>DRS. I WAYAN CENIK</t>
  </si>
  <si>
    <t>19650428 199512 1 002</t>
  </si>
  <si>
    <t>820/1363/BKD</t>
  </si>
  <si>
    <t>I PUTU SUWETA, S.PD, M.PD</t>
  </si>
  <si>
    <t>19700521 199702 1 001</t>
  </si>
  <si>
    <t>I MADE SUDARTA</t>
  </si>
  <si>
    <t>55/kep/Yay.EWS/2014</t>
  </si>
  <si>
    <t>GUSTI NGURAH RAI ADNYANA</t>
  </si>
  <si>
    <t>05/YAS.DPA/VII/11</t>
  </si>
  <si>
    <t>DRS. I GUSTI LANANG MADE PUJI, M.PD</t>
  </si>
  <si>
    <t>19580919 198403 1 010</t>
  </si>
  <si>
    <t>832.4/3644/BKD</t>
  </si>
  <si>
    <t>DRS. I GUSTI MADE SUBERATA,M.AG.</t>
  </si>
  <si>
    <t>19591231 198703 1 166</t>
  </si>
  <si>
    <t>41/PP/D.2a/1977</t>
  </si>
  <si>
    <t>0366 21109/ 08124615782</t>
  </si>
  <si>
    <t>DRS. IDA BAGUS GDE PARWITA, M.PD</t>
  </si>
  <si>
    <t>19601119 198303 1 010</t>
  </si>
  <si>
    <t>46 SK PPLP Dasmen PGRI BALI</t>
  </si>
  <si>
    <t>DRS. I WAYAN DOYO, M.PD.H</t>
  </si>
  <si>
    <t>19651231 200604 1 140</t>
  </si>
  <si>
    <t>011/SK/YAPP/21.01.13</t>
  </si>
  <si>
    <t>I KETUT SUWINDIA,S.PD.MM</t>
  </si>
  <si>
    <t>19570526 198403 1 005</t>
  </si>
  <si>
    <t>04/PPLP-PGRI KLUNGKUNG</t>
  </si>
  <si>
    <t>0366 25128</t>
  </si>
  <si>
    <t>DRS. I MADE SETIABUDI</t>
  </si>
  <si>
    <t>I GEDE EKA SUMAYA PUTRA S.PD.,M.PD</t>
  </si>
  <si>
    <t>351/YPPAJ/X/2011</t>
  </si>
  <si>
    <t>GEDE PUTU SURYA WIRAWAN, SST. PAR, M.PAR</t>
  </si>
  <si>
    <t>001/YPWD/02/2012</t>
  </si>
  <si>
    <t>I KETUT SUWETA, S.PD.</t>
  </si>
  <si>
    <t>19661229 198804 1 001</t>
  </si>
  <si>
    <t>I WAYAN KARNATHA, S.PD.MM</t>
  </si>
  <si>
    <t>19621231 198403 1 143</t>
  </si>
  <si>
    <t>DRS. I NYOMAN WIJA</t>
  </si>
  <si>
    <t>19541231197701 1 124</t>
  </si>
  <si>
    <t>821.3/367/BKD</t>
  </si>
  <si>
    <t>MUH. SYARIFUDDIN, S.SOS.I</t>
  </si>
  <si>
    <t>4.04</t>
  </si>
  <si>
    <t>DRG.NI PUTU SUWIKANTI VPM,SKG.,S.PD</t>
  </si>
  <si>
    <t>023/YYS.RK/SK/VII/2012</t>
  </si>
  <si>
    <t>DRS. I WAYAN SUDIRYA</t>
  </si>
  <si>
    <t>02/KEP/Y.SW/VII/2011</t>
  </si>
  <si>
    <t>DRS. I DEWA NYOMAN MARYONO, M.PD</t>
  </si>
  <si>
    <t>19601231 198411 1 094</t>
  </si>
  <si>
    <t>821.2/686/BKD</t>
  </si>
  <si>
    <t>ELY MANSUR, S.PD., MAB</t>
  </si>
  <si>
    <t>10/2/Kp.07.6/MA/2011</t>
  </si>
  <si>
    <t>I GEDE WIDYAUDAYANA S.P</t>
  </si>
  <si>
    <t>440/0136/Yayasan Danendra Upadana/2013</t>
  </si>
  <si>
    <t>(0361) 8941509</t>
  </si>
  <si>
    <t>DRS. I WAYAN SUECA, M.PD</t>
  </si>
  <si>
    <t>19650105 198903 1 016</t>
  </si>
  <si>
    <t>821.2/367/BKD</t>
  </si>
  <si>
    <t>IDA LAILATUL QOYUMAH, S.PD</t>
  </si>
  <si>
    <t>365/SK/YAL/II/2014</t>
  </si>
  <si>
    <t>I WAYANKANTUN ARIMBAWA,S.AG, M.PD. H</t>
  </si>
  <si>
    <t>19620910 198304 1 008</t>
  </si>
  <si>
    <t>821.2/188/BKD</t>
  </si>
  <si>
    <t>DRS. I KETUT DARMITA WIRAWAN, M.P.D</t>
  </si>
  <si>
    <t>19580220 197903 1 006</t>
  </si>
  <si>
    <t>821.2/0194/BKD</t>
  </si>
  <si>
    <t>I NYOMAN SURJANA, S.PD, M.PD</t>
  </si>
  <si>
    <t>19650412 198703 1 026</t>
  </si>
  <si>
    <t>821.2/741/BKD</t>
  </si>
  <si>
    <t>DRS. I WAYAN SUARMA, M.PD</t>
  </si>
  <si>
    <t>821/780/BKD</t>
  </si>
  <si>
    <t>(0362)71321</t>
  </si>
  <si>
    <t>I PUTU ADI ADNYANA NEGARA,S.PD</t>
  </si>
  <si>
    <t>002/SK/PPLP PGRI/TBN/2013</t>
  </si>
  <si>
    <t>085 237 237 066</t>
  </si>
  <si>
    <t>DRS. WAYAN GENDRA, MM.</t>
  </si>
  <si>
    <t>82/2/11/BKD</t>
  </si>
  <si>
    <t>DRS. I KETUT SUARDANA, MM</t>
  </si>
  <si>
    <t>19600113 198603 1 025</t>
  </si>
  <si>
    <t>Bupati Tabanan, NO.821.2/0194/BKD</t>
  </si>
  <si>
    <t>DRS. I NYOMAN MUTRA</t>
  </si>
  <si>
    <t>95/SK/YTP.45/2011</t>
  </si>
  <si>
    <t>DR. I MADE JIWA, M.PD</t>
  </si>
  <si>
    <t>19601231 199003 1 100</t>
  </si>
  <si>
    <t>I GEDE WAYAN ARKA</t>
  </si>
  <si>
    <t>11/YYS.KW/Tab/IX/2014</t>
  </si>
  <si>
    <t>DRS. I GEDE WAYAN SAMBA, M.PD</t>
  </si>
  <si>
    <t>821.2/1038/BKD</t>
  </si>
  <si>
    <t>DRS. I NYOMAN SUAKA, M.SI</t>
  </si>
  <si>
    <t>113/I.C5/PR/2005</t>
  </si>
  <si>
    <t>I MADE PURNA,S.PD</t>
  </si>
  <si>
    <t>99/SK/YTP 45</t>
  </si>
  <si>
    <t>'087860405099</t>
  </si>
  <si>
    <t>JAMALLUDIN, S.AG, M.A</t>
  </si>
  <si>
    <t>293/2/Kp.076/MA/2011</t>
  </si>
  <si>
    <t>NI LUH GEDE RATNADI, S.ST. PAR</t>
  </si>
  <si>
    <t>198/BK/III/2014/SK</t>
  </si>
  <si>
    <t>DRS. I MADE SUMADIA</t>
  </si>
  <si>
    <t>02/II.2/YDT/2014</t>
  </si>
  <si>
    <t>I WAYAN SUDARSANA, S. PD, M.SI</t>
  </si>
  <si>
    <t>19661231 199103 1 107</t>
  </si>
  <si>
    <t>821.2/1910.23/R/BKD</t>
  </si>
  <si>
    <t>DRS. I GEDE KETUT PARTANA</t>
  </si>
  <si>
    <t>19670708 199303 1 012</t>
  </si>
  <si>
    <t>14/P.4/YPTN/2009</t>
  </si>
  <si>
    <t>I KETUT SUKANTAHA ARTHA WIBAWA,S.SOS,MA</t>
  </si>
  <si>
    <t>04/YPM-VII/2013</t>
  </si>
  <si>
    <t>DRA. ANAK AGUNG SAGUNG MIRAH</t>
  </si>
  <si>
    <t>101/I.C5/PR/2009</t>
  </si>
  <si>
    <t>DRA.NI LUH PUTU YULI HERMAYATI, MM</t>
  </si>
  <si>
    <t>008/YTSJ-SK/I/2012</t>
  </si>
  <si>
    <t>DRA. IDA AYU MANIK YULIATI</t>
  </si>
  <si>
    <t>367/I.C5/PR/1992</t>
  </si>
  <si>
    <t>AGUS MURIAWAN PUTRA,SST.PAR.M.PAR</t>
  </si>
  <si>
    <t>145/II.2/YDT/2007</t>
  </si>
  <si>
    <t>I MADE TANTRA, S.PD</t>
  </si>
  <si>
    <t>174/SK/YTP.45/2012</t>
  </si>
  <si>
    <t>13 THN</t>
  </si>
  <si>
    <t>14 THN</t>
  </si>
  <si>
    <t>15 THN</t>
  </si>
  <si>
    <t>RANGKUMAN DATA PENDIDIKAN</t>
  </si>
  <si>
    <t>&lt; 20 THN</t>
  </si>
  <si>
    <t>20-29 THN</t>
  </si>
  <si>
    <t>30-39 THN</t>
  </si>
  <si>
    <t>40-49 THN</t>
  </si>
  <si>
    <t>50-59 THN</t>
  </si>
  <si>
    <t>&gt;59 THN</t>
  </si>
  <si>
    <t>&lt; 5 THN</t>
  </si>
  <si>
    <t>5-9 THN</t>
  </si>
  <si>
    <t>10-14 THN</t>
  </si>
  <si>
    <t>15-19 THN</t>
  </si>
  <si>
    <t>20-24 THN</t>
  </si>
  <si>
    <t>&gt;24 THN</t>
  </si>
  <si>
    <t>RR</t>
  </si>
  <si>
    <t>RB</t>
  </si>
  <si>
    <t>196308011984111000</t>
  </si>
  <si>
    <t>195912311987031000</t>
  </si>
  <si>
    <t>195705291981031000</t>
  </si>
  <si>
    <t>196610071990031000</t>
  </si>
  <si>
    <t>195506081983031000</t>
  </si>
  <si>
    <t>196807271998021000</t>
  </si>
  <si>
    <t>196312311986011000</t>
  </si>
  <si>
    <t>195812311986031000</t>
  </si>
  <si>
    <t>196712312005011000</t>
  </si>
  <si>
    <t>196112311984031000</t>
  </si>
  <si>
    <t>195902051985031000</t>
  </si>
  <si>
    <t>196510011986061000</t>
  </si>
  <si>
    <t>196610061988031000</t>
  </si>
  <si>
    <t>196601301997021000</t>
  </si>
  <si>
    <t>196812312007011000</t>
  </si>
  <si>
    <t>196704251994121000</t>
  </si>
  <si>
    <t>196312311985121000</t>
  </si>
  <si>
    <t>196210241984111000</t>
  </si>
  <si>
    <t>196712161988041000</t>
  </si>
  <si>
    <t>195801161986031</t>
  </si>
  <si>
    <t>196112221989031000</t>
  </si>
  <si>
    <t>196310151993031000</t>
  </si>
  <si>
    <t>197407181999031000</t>
  </si>
  <si>
    <t>195908051980121000</t>
  </si>
  <si>
    <t>196205281988031000</t>
  </si>
  <si>
    <t>196312251998021000</t>
  </si>
  <si>
    <t>196810281993031000</t>
  </si>
  <si>
    <t>197510202000031000</t>
  </si>
  <si>
    <t>195512311978031000</t>
  </si>
  <si>
    <t>196205201988031000</t>
  </si>
  <si>
    <t>197302271998021000</t>
  </si>
  <si>
    <t>199601051985031000</t>
  </si>
  <si>
    <t>196209251984011000</t>
  </si>
  <si>
    <t xml:space="preserve">            GURU HONOR SEKOLAH LAIN DAN TENAGA ADMISNISTRASI BERDASARKAN JENIS KELAMIN</t>
  </si>
  <si>
    <t>NAMA KADIS</t>
  </si>
  <si>
    <t>NIP KADIS</t>
  </si>
  <si>
    <t>KELAS I</t>
  </si>
  <si>
    <t>KELAS II</t>
  </si>
  <si>
    <t>KELAS III</t>
  </si>
  <si>
    <t>KELAS IV</t>
  </si>
  <si>
    <t>KELAS V</t>
  </si>
  <si>
    <t>KELAS VI</t>
  </si>
  <si>
    <t>&lt;5 THN</t>
  </si>
  <si>
    <t>6 THN</t>
  </si>
  <si>
    <t>7 THN</t>
  </si>
  <si>
    <t>8 THN</t>
  </si>
  <si>
    <t>9 THN</t>
  </si>
  <si>
    <t>10 THN</t>
  </si>
  <si>
    <t>11 THN</t>
  </si>
  <si>
    <t>12 THN</t>
  </si>
  <si>
    <t>&gt; 16 THN</t>
  </si>
  <si>
    <t>PUTUS SEKOLAH</t>
  </si>
  <si>
    <t>TAMATAN TK</t>
  </si>
  <si>
    <t>BUKAN TK</t>
  </si>
  <si>
    <t>DATA SISWA BERDASARKAN ROMBEL DAN JENIS KELAMIN</t>
  </si>
  <si>
    <t>DATA SISWA BERDASARKAN AGAMA DAN JENIS KELAMIN</t>
  </si>
  <si>
    <t xml:space="preserve">                                                                              IDENTITAS SEKOLAH</t>
  </si>
  <si>
    <t xml:space="preserve">                         JUMLAH RUANG GURU, KEPALA SEKOLAH,BP/BK DAN TU BERDASARKAN KONDISI</t>
  </si>
  <si>
    <t>SARKAN UMUR DAN JENIS KELAMIN</t>
  </si>
  <si>
    <t>SISWA PER KELAS</t>
  </si>
  <si>
    <t>KABUPATEN KARANGASEM</t>
  </si>
  <si>
    <t>SD</t>
  </si>
  <si>
    <t>SDN 5 Ababi</t>
  </si>
  <si>
    <t>B</t>
  </si>
  <si>
    <t>PAGI</t>
  </si>
  <si>
    <t>sdn5ababi@gmail.com</t>
  </si>
  <si>
    <t>Januari  2019</t>
  </si>
  <si>
    <t>Desa Ababi</t>
  </si>
  <si>
    <t>dst</t>
  </si>
  <si>
    <t>SD Negeri 5 Ababi</t>
  </si>
  <si>
    <t>SD NEGERI …..</t>
  </si>
  <si>
    <t>Kepala sekolah</t>
  </si>
  <si>
    <t xml:space="preserve">NIP. </t>
  </si>
  <si>
    <t>Petunjuk pengisian data Rangkuman Data Pendidikan</t>
  </si>
  <si>
    <t>2. Periode data yang dilakukan pendataan adalah periode bulan Desember 2018 (Semester 1 Tahun 2018-2019)</t>
  </si>
  <si>
    <r>
      <t xml:space="preserve">3. Soft copy Isian form yang sudah terisi agar dikirim kembali melalui email : </t>
    </r>
    <r>
      <rPr>
        <b/>
        <sz val="11"/>
        <color indexed="8"/>
        <rFont val="Calibri"/>
        <family val="2"/>
      </rPr>
      <t xml:space="preserve">disdikpora@karangasemkab.go.id </t>
    </r>
  </si>
  <si>
    <t>4. Print out isian data dikirim ke koordinator wilayah kecamatan masing-masing untuk selanjutnya dikirim ke Subag Sunprog Disdikpora</t>
  </si>
  <si>
    <t xml:space="preserve">5. Satuan pendidikan dapat mengirimkan langsung ke Subag Sunprog Disdikpora Kabupaten </t>
  </si>
  <si>
    <t xml:space="preserve">6. Pengiriman data paling lambat 10 Maret 2019. </t>
  </si>
  <si>
    <t xml:space="preserve">Sekian terima kasih </t>
  </si>
  <si>
    <t xml:space="preserve">Jika membutuhkan keterangan lebih lanjut dapat menghubungi </t>
  </si>
  <si>
    <t>I Ketut Kertiasa / 082237551832</t>
  </si>
  <si>
    <t>I Wayan Sukanaya / 085237557666</t>
  </si>
  <si>
    <t>Email : disdikpora@karangasemkab.go.id</t>
  </si>
  <si>
    <t>1. Satuan pendidikan yang mengisi data adalah Satuan pendidikan Jenjang SD/ MI</t>
  </si>
</sst>
</file>

<file path=xl/styles.xml><?xml version="1.0" encoding="utf-8"?>
<styleSheet xmlns="http://schemas.openxmlformats.org/spreadsheetml/2006/main">
  <numFmts count="22">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E+00"/>
    <numFmt numFmtId="175" formatCode="0.0000000E+00"/>
    <numFmt numFmtId="176" formatCode="0.00000000E+00"/>
    <numFmt numFmtId="177" formatCode="[$-421]dd\ mmmm\ yyyy"/>
  </numFmts>
  <fonts count="5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b/>
      <sz val="9"/>
      <color indexed="8"/>
      <name val="Tahoma"/>
      <family val="2"/>
    </font>
    <font>
      <sz val="9"/>
      <color indexed="10"/>
      <name val="Calibri"/>
      <family val="2"/>
    </font>
    <font>
      <sz val="48"/>
      <color indexed="8"/>
      <name val="Calibri"/>
      <family val="2"/>
    </font>
    <font>
      <sz val="14"/>
      <color indexed="8"/>
      <name val="Calibri"/>
      <family val="2"/>
    </font>
    <font>
      <b/>
      <sz val="10"/>
      <color indexed="8"/>
      <name val="Calibri"/>
      <family val="2"/>
    </font>
    <font>
      <sz val="10"/>
      <color indexed="8"/>
      <name val="Calibri"/>
      <family val="2"/>
    </font>
    <font>
      <b/>
      <u val="single"/>
      <sz val="10"/>
      <color indexed="8"/>
      <name val="Calibri"/>
      <family val="2"/>
    </font>
    <font>
      <b/>
      <sz val="48"/>
      <color indexed="8"/>
      <name val="Calibri"/>
      <family val="2"/>
    </font>
    <font>
      <b/>
      <sz val="14"/>
      <color indexed="8"/>
      <name val="Calibri"/>
      <family val="2"/>
    </font>
    <font>
      <b/>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sz val="9"/>
      <color theme="1"/>
      <name val="Tahoma"/>
      <family val="2"/>
    </font>
    <font>
      <sz val="9"/>
      <color rgb="FFFF0000"/>
      <name val="Calibri"/>
      <family val="2"/>
    </font>
    <font>
      <sz val="48"/>
      <color theme="1"/>
      <name val="Calibri"/>
      <family val="2"/>
    </font>
    <font>
      <sz val="14"/>
      <color theme="1"/>
      <name val="Calibri"/>
      <family val="2"/>
    </font>
    <font>
      <b/>
      <sz val="10"/>
      <color theme="1"/>
      <name val="Calibri"/>
      <family val="2"/>
    </font>
    <font>
      <sz val="10"/>
      <color theme="1"/>
      <name val="Calibri"/>
      <family val="2"/>
    </font>
    <font>
      <b/>
      <u val="single"/>
      <sz val="10"/>
      <color theme="1"/>
      <name val="Calibri"/>
      <family val="2"/>
    </font>
    <font>
      <b/>
      <sz val="48"/>
      <color theme="1"/>
      <name val="Calibri"/>
      <family val="2"/>
    </font>
    <font>
      <b/>
      <sz val="8"/>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7">
    <xf numFmtId="0" fontId="0" fillId="0" borderId="0" xfId="0" applyFont="1" applyAlignment="1">
      <alignment/>
    </xf>
    <xf numFmtId="0" fontId="47" fillId="0" borderId="0" xfId="0" applyFont="1" applyAlignment="1">
      <alignment/>
    </xf>
    <xf numFmtId="3" fontId="47" fillId="0" borderId="0" xfId="0" applyNumberFormat="1" applyFont="1" applyAlignment="1">
      <alignment/>
    </xf>
    <xf numFmtId="0" fontId="48" fillId="33" borderId="10" xfId="0" applyFont="1" applyFill="1" applyBorder="1" applyAlignment="1">
      <alignment horizontal="center" vertical="center"/>
    </xf>
    <xf numFmtId="0" fontId="47" fillId="0" borderId="10" xfId="0" applyFont="1" applyBorder="1" applyAlignment="1">
      <alignment/>
    </xf>
    <xf numFmtId="3"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7" fillId="0" borderId="0" xfId="0" applyFont="1" applyAlignment="1">
      <alignment shrinkToFit="1"/>
    </xf>
    <xf numFmtId="0" fontId="47" fillId="0" borderId="10" xfId="0" applyFont="1" applyBorder="1" applyAlignment="1">
      <alignment shrinkToFit="1"/>
    </xf>
    <xf numFmtId="0" fontId="0" fillId="0" borderId="0" xfId="0" applyAlignment="1">
      <alignment shrinkToFit="1"/>
    </xf>
    <xf numFmtId="0" fontId="47" fillId="0" borderId="10" xfId="0" applyFont="1" applyFill="1" applyBorder="1" applyAlignment="1">
      <alignment shrinkToFit="1"/>
    </xf>
    <xf numFmtId="0" fontId="49" fillId="0" borderId="0" xfId="0" applyFont="1" applyAlignment="1">
      <alignment shrinkToFit="1"/>
    </xf>
    <xf numFmtId="0" fontId="0" fillId="0" borderId="0" xfId="0" applyAlignment="1">
      <alignment wrapText="1"/>
    </xf>
    <xf numFmtId="0" fontId="47" fillId="0" borderId="0" xfId="0" applyFont="1" applyAlignment="1">
      <alignment horizontal="right"/>
    </xf>
    <xf numFmtId="0" fontId="47" fillId="0" borderId="10" xfId="0" applyFont="1" applyBorder="1" applyAlignment="1">
      <alignment horizontal="right"/>
    </xf>
    <xf numFmtId="49" fontId="0" fillId="0" borderId="0" xfId="0" applyNumberFormat="1" applyAlignment="1">
      <alignment/>
    </xf>
    <xf numFmtId="0" fontId="0" fillId="0" borderId="0" xfId="0" applyAlignment="1">
      <alignment horizontal="left"/>
    </xf>
    <xf numFmtId="49" fontId="47" fillId="0" borderId="10" xfId="0" applyNumberFormat="1" applyFont="1" applyBorder="1" applyAlignment="1" quotePrefix="1">
      <alignment/>
    </xf>
    <xf numFmtId="0" fontId="47" fillId="0" borderId="10" xfId="0" applyFont="1" applyBorder="1" applyAlignment="1">
      <alignment horizontal="left"/>
    </xf>
    <xf numFmtId="49" fontId="47" fillId="0" borderId="10" xfId="0" applyNumberFormat="1" applyFont="1" applyBorder="1" applyAlignment="1">
      <alignment/>
    </xf>
    <xf numFmtId="14" fontId="47" fillId="0" borderId="10" xfId="0" applyNumberFormat="1" applyFont="1" applyBorder="1" applyAlignment="1">
      <alignment horizontal="left"/>
    </xf>
    <xf numFmtId="0" fontId="50" fillId="0" borderId="0" xfId="0" applyFont="1" applyAlignment="1">
      <alignment/>
    </xf>
    <xf numFmtId="0" fontId="51" fillId="0" borderId="0" xfId="0" applyFont="1" applyAlignment="1">
      <alignment/>
    </xf>
    <xf numFmtId="0" fontId="52" fillId="0" borderId="0" xfId="0" applyFont="1" applyAlignment="1">
      <alignment vertical="center"/>
    </xf>
    <xf numFmtId="3" fontId="53" fillId="0" borderId="0" xfId="0" applyNumberFormat="1" applyFont="1" applyAlignment="1" quotePrefix="1">
      <alignment/>
    </xf>
    <xf numFmtId="3" fontId="53" fillId="0" borderId="0" xfId="0" applyNumberFormat="1" applyFont="1" applyAlignment="1">
      <alignment/>
    </xf>
    <xf numFmtId="3" fontId="54" fillId="0" borderId="0" xfId="0" applyNumberFormat="1" applyFont="1" applyAlignment="1">
      <alignment/>
    </xf>
    <xf numFmtId="0" fontId="54" fillId="0" borderId="0" xfId="0" applyFont="1" applyAlignment="1">
      <alignment/>
    </xf>
    <xf numFmtId="0" fontId="55" fillId="0" borderId="0" xfId="0" applyFont="1" applyAlignment="1">
      <alignment/>
    </xf>
    <xf numFmtId="0" fontId="47" fillId="0" borderId="10" xfId="0" applyFont="1" applyBorder="1" applyAlignment="1" quotePrefix="1">
      <alignment/>
    </xf>
    <xf numFmtId="0" fontId="47" fillId="34" borderId="10" xfId="0" applyFont="1" applyFill="1" applyBorder="1" applyAlignment="1">
      <alignment/>
    </xf>
    <xf numFmtId="0" fontId="47" fillId="34" borderId="10" xfId="0" applyFont="1" applyFill="1" applyBorder="1" applyAlignment="1">
      <alignment shrinkToFit="1"/>
    </xf>
    <xf numFmtId="0" fontId="48" fillId="34" borderId="10" xfId="0" applyFont="1" applyFill="1" applyBorder="1" applyAlignment="1">
      <alignment shrinkToFit="1"/>
    </xf>
    <xf numFmtId="3" fontId="47" fillId="34" borderId="10" xfId="0" applyNumberFormat="1" applyFont="1" applyFill="1" applyBorder="1" applyAlignment="1">
      <alignment/>
    </xf>
    <xf numFmtId="0" fontId="48" fillId="33" borderId="10" xfId="0" applyFont="1" applyFill="1" applyBorder="1" applyAlignment="1">
      <alignment horizontal="center" vertical="center" shrinkToFit="1"/>
    </xf>
    <xf numFmtId="3" fontId="48" fillId="33" borderId="10" xfId="0" applyNumberFormat="1" applyFont="1" applyFill="1" applyBorder="1" applyAlignment="1">
      <alignment horizontal="center" vertical="center"/>
    </xf>
    <xf numFmtId="0" fontId="47" fillId="0" borderId="0" xfId="0" applyFont="1" applyFill="1" applyAlignment="1">
      <alignment/>
    </xf>
    <xf numFmtId="3" fontId="48" fillId="34" borderId="10" xfId="0" applyNumberFormat="1" applyFont="1" applyFill="1" applyBorder="1" applyAlignment="1">
      <alignment/>
    </xf>
    <xf numFmtId="3" fontId="47" fillId="0" borderId="10" xfId="0" applyNumberFormat="1" applyFont="1" applyBorder="1" applyAlignment="1">
      <alignment/>
    </xf>
    <xf numFmtId="3" fontId="48" fillId="12" borderId="10" xfId="0" applyNumberFormat="1" applyFont="1" applyFill="1" applyBorder="1" applyAlignment="1">
      <alignment horizontal="center" vertical="center"/>
    </xf>
    <xf numFmtId="3" fontId="48" fillId="13" borderId="10" xfId="0" applyNumberFormat="1" applyFont="1" applyFill="1" applyBorder="1" applyAlignment="1">
      <alignment horizontal="center" vertical="center"/>
    </xf>
    <xf numFmtId="3" fontId="47" fillId="13" borderId="10" xfId="0" applyNumberFormat="1" applyFont="1" applyFill="1" applyBorder="1" applyAlignment="1">
      <alignment/>
    </xf>
    <xf numFmtId="3" fontId="47" fillId="13" borderId="0" xfId="0" applyNumberFormat="1" applyFont="1" applyFill="1" applyAlignment="1">
      <alignment/>
    </xf>
    <xf numFmtId="3" fontId="48" fillId="19" borderId="10" xfId="0" applyNumberFormat="1" applyFont="1" applyFill="1" applyBorder="1" applyAlignment="1">
      <alignment horizontal="center" vertical="center"/>
    </xf>
    <xf numFmtId="3" fontId="48" fillId="33" borderId="10" xfId="0" applyNumberFormat="1" applyFont="1" applyFill="1" applyBorder="1" applyAlignment="1">
      <alignment horizontal="center" vertical="center" shrinkToFit="1"/>
    </xf>
    <xf numFmtId="0" fontId="48" fillId="12" borderId="10" xfId="0" applyFont="1" applyFill="1" applyBorder="1" applyAlignment="1">
      <alignment horizontal="center" vertical="center" shrinkToFit="1"/>
    </xf>
    <xf numFmtId="0" fontId="47" fillId="35" borderId="10" xfId="0" applyFont="1" applyFill="1" applyBorder="1" applyAlignment="1">
      <alignment shrinkToFit="1"/>
    </xf>
    <xf numFmtId="0" fontId="47" fillId="35" borderId="10" xfId="0" applyFont="1" applyFill="1" applyBorder="1" applyAlignment="1">
      <alignment/>
    </xf>
    <xf numFmtId="0" fontId="47" fillId="35" borderId="0" xfId="0" applyFont="1" applyFill="1" applyAlignment="1">
      <alignment/>
    </xf>
    <xf numFmtId="3" fontId="47" fillId="35" borderId="0" xfId="0" applyNumberFormat="1" applyFont="1" applyFill="1" applyAlignment="1">
      <alignment/>
    </xf>
    <xf numFmtId="0" fontId="47" fillId="0" borderId="10" xfId="0" applyFont="1" applyBorder="1" applyAlignment="1">
      <alignment wrapText="1"/>
    </xf>
    <xf numFmtId="0" fontId="47" fillId="0" borderId="0" xfId="0" applyFont="1" applyAlignment="1">
      <alignment wrapText="1" shrinkToFit="1"/>
    </xf>
    <xf numFmtId="3" fontId="48" fillId="35" borderId="10" xfId="0" applyNumberFormat="1" applyFont="1" applyFill="1" applyBorder="1" applyAlignment="1">
      <alignment/>
    </xf>
    <xf numFmtId="0" fontId="47" fillId="0" borderId="10" xfId="0" applyFont="1" applyFill="1" applyBorder="1" applyAlignment="1" quotePrefix="1">
      <alignment/>
    </xf>
    <xf numFmtId="0" fontId="47" fillId="0" borderId="10" xfId="0" applyFont="1" applyFill="1" applyBorder="1" applyAlignment="1">
      <alignment/>
    </xf>
    <xf numFmtId="0" fontId="47" fillId="35" borderId="11" xfId="0" applyFont="1" applyFill="1" applyBorder="1" applyAlignment="1">
      <alignment shrinkToFit="1"/>
    </xf>
    <xf numFmtId="3" fontId="47" fillId="35" borderId="10" xfId="0" applyNumberFormat="1" applyFont="1" applyFill="1" applyBorder="1" applyAlignment="1">
      <alignment/>
    </xf>
    <xf numFmtId="0" fontId="47" fillId="0" borderId="0" xfId="0" applyFont="1" applyBorder="1" applyAlignment="1" quotePrefix="1">
      <alignment/>
    </xf>
    <xf numFmtId="0" fontId="47" fillId="0" borderId="0" xfId="0" applyFont="1" applyBorder="1" applyAlignment="1">
      <alignment shrinkToFit="1"/>
    </xf>
    <xf numFmtId="0" fontId="47" fillId="0" borderId="0" xfId="0" applyFont="1" applyBorder="1" applyAlignment="1">
      <alignment wrapText="1"/>
    </xf>
    <xf numFmtId="0" fontId="47" fillId="0" borderId="0" xfId="0" applyFont="1" applyBorder="1" applyAlignment="1">
      <alignment horizontal="right"/>
    </xf>
    <xf numFmtId="0" fontId="47" fillId="0" borderId="0" xfId="0" applyFont="1" applyBorder="1" applyAlignment="1">
      <alignment/>
    </xf>
    <xf numFmtId="0" fontId="56" fillId="36" borderId="12" xfId="0" applyFont="1" applyFill="1" applyBorder="1" applyAlignment="1">
      <alignment horizontal="center"/>
    </xf>
    <xf numFmtId="0" fontId="48" fillId="0" borderId="0" xfId="0" applyFont="1" applyBorder="1" applyAlignment="1">
      <alignment horizontal="center" vertical="center"/>
    </xf>
    <xf numFmtId="0" fontId="56" fillId="36" borderId="13" xfId="0" applyFont="1" applyFill="1" applyBorder="1" applyAlignment="1">
      <alignment horizontal="center"/>
    </xf>
    <xf numFmtId="0" fontId="56" fillId="36" borderId="0" xfId="0" applyFont="1" applyFill="1" applyBorder="1" applyAlignment="1">
      <alignment horizontal="center"/>
    </xf>
    <xf numFmtId="0" fontId="48" fillId="0" borderId="0" xfId="0" applyFont="1" applyAlignment="1">
      <alignment horizontal="center"/>
    </xf>
    <xf numFmtId="0" fontId="52" fillId="0" borderId="0" xfId="0" applyFont="1" applyFill="1" applyBorder="1" applyAlignment="1">
      <alignment horizontal="center" vertical="center" wrapText="1"/>
    </xf>
    <xf numFmtId="0" fontId="48" fillId="33" borderId="10" xfId="0" applyFont="1" applyFill="1" applyBorder="1" applyAlignment="1">
      <alignment horizontal="center" vertical="center" shrinkToFit="1"/>
    </xf>
    <xf numFmtId="0" fontId="48" fillId="33" borderId="10" xfId="0" applyFont="1" applyFill="1" applyBorder="1" applyAlignment="1">
      <alignment horizontal="center" vertical="center" wrapText="1" shrinkToFi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8" fillId="0" borderId="0" xfId="0" applyFont="1" applyAlignment="1">
      <alignment horizontal="left" vertical="center"/>
    </xf>
    <xf numFmtId="0" fontId="58" fillId="0" borderId="12" xfId="0" applyFont="1" applyBorder="1" applyAlignment="1">
      <alignment horizontal="left" vertical="center"/>
    </xf>
    <xf numFmtId="0" fontId="48" fillId="33" borderId="14" xfId="0" applyFont="1" applyFill="1" applyBorder="1" applyAlignment="1">
      <alignment horizontal="right" vertical="center" wrapText="1"/>
    </xf>
    <xf numFmtId="0" fontId="48" fillId="33" borderId="15" xfId="0" applyFont="1" applyFill="1" applyBorder="1" applyAlignment="1">
      <alignment horizontal="right" vertical="center" wrapText="1"/>
    </xf>
    <xf numFmtId="0" fontId="48" fillId="33" borderId="14"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0" xfId="0" applyFont="1" applyFill="1" applyBorder="1" applyAlignment="1">
      <alignment horizontal="center" vertical="center"/>
    </xf>
    <xf numFmtId="0" fontId="48" fillId="33" borderId="14" xfId="0" applyFont="1" applyFill="1" applyBorder="1" applyAlignment="1">
      <alignment horizontal="center" vertical="center" wrapText="1" shrinkToFit="1"/>
    </xf>
    <xf numFmtId="0" fontId="48" fillId="33" borderId="15" xfId="0" applyFont="1" applyFill="1" applyBorder="1" applyAlignment="1">
      <alignment horizontal="center" vertical="center" wrapText="1" shrinkToFit="1"/>
    </xf>
    <xf numFmtId="3" fontId="48" fillId="33" borderId="10" xfId="0" applyNumberFormat="1" applyFont="1" applyFill="1" applyBorder="1" applyAlignment="1">
      <alignment horizontal="center" vertical="center" shrinkToFit="1"/>
    </xf>
    <xf numFmtId="0" fontId="58" fillId="0" borderId="0" xfId="0" applyFont="1" applyBorder="1" applyAlignment="1">
      <alignment horizontal="center" vertical="center"/>
    </xf>
    <xf numFmtId="0" fontId="58" fillId="0" borderId="12" xfId="0" applyFont="1" applyBorder="1" applyAlignment="1">
      <alignment horizontal="center" vertical="center"/>
    </xf>
    <xf numFmtId="3" fontId="48" fillId="33" borderId="10" xfId="0" applyNumberFormat="1" applyFont="1" applyFill="1" applyBorder="1" applyAlignment="1">
      <alignment horizontal="center" vertical="center" wrapText="1"/>
    </xf>
    <xf numFmtId="0" fontId="58" fillId="0" borderId="0" xfId="0" applyFont="1" applyAlignment="1">
      <alignment horizontal="center" vertical="center"/>
    </xf>
    <xf numFmtId="3" fontId="58" fillId="0" borderId="0" xfId="0" applyNumberFormat="1" applyFont="1" applyAlignment="1">
      <alignment horizontal="left" vertical="center"/>
    </xf>
    <xf numFmtId="3" fontId="58" fillId="0" borderId="12" xfId="0" applyNumberFormat="1" applyFont="1" applyBorder="1" applyAlignment="1">
      <alignment horizontal="left" vertical="center"/>
    </xf>
    <xf numFmtId="3" fontId="48" fillId="33" borderId="11" xfId="0" applyNumberFormat="1" applyFont="1" applyFill="1" applyBorder="1" applyAlignment="1">
      <alignment horizontal="center" vertical="center" wrapText="1"/>
    </xf>
    <xf numFmtId="3" fontId="48" fillId="33" borderId="16"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0" fontId="48" fillId="33" borderId="11" xfId="0" applyFont="1" applyFill="1" applyBorder="1" applyAlignment="1">
      <alignment horizontal="center" vertical="center" shrinkToFit="1"/>
    </xf>
    <xf numFmtId="0" fontId="48" fillId="33" borderId="16" xfId="0" applyFont="1" applyFill="1" applyBorder="1" applyAlignment="1">
      <alignment horizontal="center" vertical="center" shrinkToFit="1"/>
    </xf>
    <xf numFmtId="0" fontId="48" fillId="33" borderId="17" xfId="0" applyFont="1" applyFill="1" applyBorder="1" applyAlignment="1">
      <alignment horizontal="center" vertical="center" shrinkToFit="1"/>
    </xf>
    <xf numFmtId="0" fontId="48" fillId="12" borderId="11" xfId="0" applyFont="1" applyFill="1" applyBorder="1" applyAlignment="1">
      <alignment horizontal="center" vertical="center" shrinkToFit="1"/>
    </xf>
    <xf numFmtId="0" fontId="48" fillId="12" borderId="16" xfId="0" applyFont="1" applyFill="1" applyBorder="1" applyAlignment="1">
      <alignment horizontal="center" vertical="center" shrinkToFit="1"/>
    </xf>
    <xf numFmtId="0" fontId="48" fillId="12" borderId="17" xfId="0" applyFont="1" applyFill="1" applyBorder="1" applyAlignment="1">
      <alignment horizontal="center" vertical="center" shrinkToFit="1"/>
    </xf>
    <xf numFmtId="0" fontId="58" fillId="0" borderId="0" xfId="0" applyFont="1" applyAlignment="1">
      <alignment horizontal="center" vertical="center" wrapText="1"/>
    </xf>
    <xf numFmtId="0" fontId="58" fillId="0" borderId="12" xfId="0" applyFont="1" applyBorder="1" applyAlignment="1">
      <alignment horizontal="center" vertical="center" wrapText="1"/>
    </xf>
    <xf numFmtId="0" fontId="58" fillId="0" borderId="0" xfId="0" applyFont="1" applyAlignment="1">
      <alignment horizontal="center" vertical="center" shrinkToFit="1"/>
    </xf>
    <xf numFmtId="0" fontId="58" fillId="0" borderId="12" xfId="0" applyFont="1" applyBorder="1" applyAlignment="1">
      <alignment horizontal="center" vertical="center" shrinkToFit="1"/>
    </xf>
    <xf numFmtId="0" fontId="48" fillId="33" borderId="10" xfId="0" applyFont="1" applyFill="1" applyBorder="1" applyAlignment="1">
      <alignment horizontal="center" vertical="center" wrapText="1"/>
    </xf>
    <xf numFmtId="3" fontId="48" fillId="12" borderId="10" xfId="0" applyNumberFormat="1" applyFont="1" applyFill="1" applyBorder="1" applyAlignment="1">
      <alignment horizontal="center" vertical="center" wrapText="1"/>
    </xf>
    <xf numFmtId="3" fontId="48" fillId="12" borderId="11" xfId="0" applyNumberFormat="1" applyFont="1" applyFill="1" applyBorder="1" applyAlignment="1">
      <alignment horizontal="center" vertical="center" wrapText="1"/>
    </xf>
    <xf numFmtId="3" fontId="48" fillId="12" borderId="16" xfId="0" applyNumberFormat="1" applyFont="1" applyFill="1" applyBorder="1" applyAlignment="1">
      <alignment horizontal="center" vertical="center" wrapText="1"/>
    </xf>
    <xf numFmtId="3" fontId="48" fillId="12" borderId="17" xfId="0" applyNumberFormat="1" applyFont="1" applyFill="1" applyBorder="1" applyAlignment="1">
      <alignment horizontal="center" vertical="center" wrapText="1"/>
    </xf>
    <xf numFmtId="3" fontId="48" fillId="13" borderId="18" xfId="0" applyNumberFormat="1" applyFont="1" applyFill="1" applyBorder="1" applyAlignment="1">
      <alignment horizontal="center" vertical="center" wrapText="1"/>
    </xf>
    <xf numFmtId="3" fontId="48" fillId="13" borderId="19" xfId="0" applyNumberFormat="1" applyFont="1" applyFill="1" applyBorder="1" applyAlignment="1">
      <alignment horizontal="center" vertical="center" wrapText="1"/>
    </xf>
    <xf numFmtId="3" fontId="48" fillId="13" borderId="20" xfId="0" applyNumberFormat="1" applyFont="1" applyFill="1" applyBorder="1" applyAlignment="1">
      <alignment horizontal="center" vertical="center" wrapText="1"/>
    </xf>
    <xf numFmtId="3" fontId="48" fillId="13" borderId="21" xfId="0" applyNumberFormat="1" applyFont="1" applyFill="1" applyBorder="1" applyAlignment="1">
      <alignment horizontal="center" vertical="center" wrapText="1"/>
    </xf>
    <xf numFmtId="3" fontId="48" fillId="33" borderId="18" xfId="0" applyNumberFormat="1" applyFont="1" applyFill="1" applyBorder="1" applyAlignment="1">
      <alignment horizontal="center" vertical="center" wrapText="1"/>
    </xf>
    <xf numFmtId="3" fontId="48" fillId="33" borderId="19"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xf>
    <xf numFmtId="3" fontId="48" fillId="33" borderId="16" xfId="0" applyNumberFormat="1" applyFont="1" applyFill="1" applyBorder="1" applyAlignment="1">
      <alignment horizontal="center" vertical="center"/>
    </xf>
    <xf numFmtId="3" fontId="48" fillId="33" borderId="18" xfId="0" applyNumberFormat="1" applyFont="1" applyFill="1" applyBorder="1" applyAlignment="1">
      <alignment horizontal="center" vertical="center"/>
    </xf>
    <xf numFmtId="3" fontId="48" fillId="33" borderId="19" xfId="0" applyNumberFormat="1" applyFont="1" applyFill="1" applyBorder="1" applyAlignment="1">
      <alignment horizontal="center" vertical="center"/>
    </xf>
    <xf numFmtId="3" fontId="48" fillId="19" borderId="10" xfId="0" applyNumberFormat="1" applyFont="1" applyFill="1" applyBorder="1" applyAlignment="1">
      <alignment horizontal="center" vertical="center"/>
    </xf>
    <xf numFmtId="3" fontId="48" fillId="19" borderId="10" xfId="0" applyNumberFormat="1" applyFont="1" applyFill="1" applyBorder="1" applyAlignment="1">
      <alignment horizontal="center" vertical="center" wrapText="1"/>
    </xf>
    <xf numFmtId="0" fontId="48" fillId="33" borderId="11"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5" fillId="0" borderId="0" xfId="0" applyFont="1" applyAlignment="1">
      <alignment horizontal="center"/>
    </xf>
    <xf numFmtId="49" fontId="48" fillId="33" borderId="14" xfId="0" applyNumberFormat="1"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xf numFmtId="3" fontId="48" fillId="0" borderId="0" xfId="0" applyNumberFormat="1" applyFont="1" applyAlignment="1">
      <alignment/>
    </xf>
    <xf numFmtId="0" fontId="5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19</xdr:col>
      <xdr:colOff>247650</xdr:colOff>
      <xdr:row>34</xdr:row>
      <xdr:rowOff>171450</xdr:rowOff>
    </xdr:to>
    <xdr:sp>
      <xdr:nvSpPr>
        <xdr:cNvPr id="1" name="Rectangle 4"/>
        <xdr:cNvSpPr>
          <a:spLocks/>
        </xdr:cNvSpPr>
      </xdr:nvSpPr>
      <xdr:spPr>
        <a:xfrm>
          <a:off x="0" y="123825"/>
          <a:ext cx="9877425" cy="774382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6</xdr:col>
      <xdr:colOff>1352550</xdr:colOff>
      <xdr:row>1</xdr:row>
      <xdr:rowOff>95250</xdr:rowOff>
    </xdr:from>
    <xdr:to>
      <xdr:col>9</xdr:col>
      <xdr:colOff>104775</xdr:colOff>
      <xdr:row>14</xdr:row>
      <xdr:rowOff>123825</xdr:rowOff>
    </xdr:to>
    <xdr:pic>
      <xdr:nvPicPr>
        <xdr:cNvPr id="2" name="Picture 3"/>
        <xdr:cNvPicPr preferRelativeResize="1">
          <a:picLocks noChangeAspect="1"/>
        </xdr:cNvPicPr>
      </xdr:nvPicPr>
      <xdr:blipFill>
        <a:blip r:embed="rId1"/>
        <a:stretch>
          <a:fillRect/>
        </a:stretch>
      </xdr:blipFill>
      <xdr:spPr>
        <a:xfrm>
          <a:off x="4048125" y="247650"/>
          <a:ext cx="1695450"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20</xdr:col>
      <xdr:colOff>0</xdr:colOff>
      <xdr:row>44</xdr:row>
      <xdr:rowOff>171450</xdr:rowOff>
    </xdr:to>
    <xdr:sp>
      <xdr:nvSpPr>
        <xdr:cNvPr id="1" name="Rectangle 1"/>
        <xdr:cNvSpPr>
          <a:spLocks/>
        </xdr:cNvSpPr>
      </xdr:nvSpPr>
      <xdr:spPr>
        <a:xfrm>
          <a:off x="0" y="123825"/>
          <a:ext cx="9667875" cy="8181975"/>
        </a:xfrm>
        <a:prstGeom prst="rect">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xdr:col>
      <xdr:colOff>495300</xdr:colOff>
      <xdr:row>5</xdr:row>
      <xdr:rowOff>114300</xdr:rowOff>
    </xdr:from>
    <xdr:ext cx="4210050" cy="533400"/>
    <xdr:sp>
      <xdr:nvSpPr>
        <xdr:cNvPr id="2" name="TextBox 3"/>
        <xdr:cNvSpPr txBox="1">
          <a:spLocks noChangeArrowheads="1"/>
        </xdr:cNvSpPr>
      </xdr:nvSpPr>
      <xdr:spPr>
        <a:xfrm>
          <a:off x="1352550" y="1009650"/>
          <a:ext cx="4210050" cy="533400"/>
        </a:xfrm>
        <a:prstGeom prst="rect">
          <a:avLst/>
        </a:prstGeom>
        <a:noFill/>
        <a:ln w="9525" cmpd="sng">
          <a:noFill/>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PEMERINTAH KABUPATEN KARANGASEM
</a:t>
          </a:r>
          <a:r>
            <a:rPr lang="en-US" cap="none" sz="1400" b="1" i="0" u="none" baseline="0">
              <a:solidFill>
                <a:srgbClr val="000000"/>
              </a:solidFill>
              <a:latin typeface="Calibri"/>
              <a:ea typeface="Calibri"/>
              <a:cs typeface="Calibri"/>
            </a:rPr>
            <a:t>DINAS PENDIDIKAN, KEPEMUDAAN DAN OLAHRAGA</a:t>
          </a:r>
        </a:p>
      </xdr:txBody>
    </xdr:sp>
    <xdr:clientData/>
  </xdr:oneCellAnchor>
  <xdr:twoCellAnchor editAs="oneCell">
    <xdr:from>
      <xdr:col>1</xdr:col>
      <xdr:colOff>76200</xdr:colOff>
      <xdr:row>4</xdr:row>
      <xdr:rowOff>9525</xdr:rowOff>
    </xdr:from>
    <xdr:to>
      <xdr:col>2</xdr:col>
      <xdr:colOff>428625</xdr:colOff>
      <xdr:row>12</xdr:row>
      <xdr:rowOff>47625</xdr:rowOff>
    </xdr:to>
    <xdr:pic>
      <xdr:nvPicPr>
        <xdr:cNvPr id="3" name="Picture 4" descr="logo karangasem 5 percent.png"/>
        <xdr:cNvPicPr preferRelativeResize="1">
          <a:picLocks noChangeAspect="1"/>
        </xdr:cNvPicPr>
      </xdr:nvPicPr>
      <xdr:blipFill>
        <a:blip r:embed="rId1"/>
        <a:stretch>
          <a:fillRect/>
        </a:stretch>
      </xdr:blipFill>
      <xdr:spPr>
        <a:xfrm>
          <a:off x="295275" y="752475"/>
          <a:ext cx="99060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40"/>
  <sheetViews>
    <sheetView view="pageBreakPreview" zoomScale="60" zoomScalePageLayoutView="0" workbookViewId="0" topLeftCell="A1">
      <selection activeCell="G28" sqref="G28"/>
    </sheetView>
  </sheetViews>
  <sheetFormatPr defaultColWidth="9.140625" defaultRowHeight="15"/>
  <cols>
    <col min="1" max="1" width="3.28125" style="1" bestFit="1" customWidth="1"/>
    <col min="2" max="2" width="6.7109375" style="8" customWidth="1"/>
    <col min="3" max="3" width="9.00390625" style="8" customWidth="1"/>
    <col min="4" max="4" width="5.28125" style="8" bestFit="1" customWidth="1"/>
    <col min="5" max="5" width="7.140625" style="8" bestFit="1" customWidth="1"/>
    <col min="6" max="6" width="9.00390625" style="8" bestFit="1" customWidth="1"/>
    <col min="7" max="7" width="24.7109375" style="8" customWidth="1"/>
    <col min="8" max="8" width="10.00390625" style="2" customWidth="1"/>
    <col min="9" max="9" width="9.421875" style="2" customWidth="1"/>
    <col min="10" max="10" width="13.57421875" style="2" customWidth="1"/>
    <col min="11" max="11" width="7.140625" style="2" customWidth="1"/>
    <col min="12" max="12" width="6.28125" style="2" bestFit="1" customWidth="1"/>
    <col min="13" max="13" width="6.421875" style="2" bestFit="1" customWidth="1"/>
    <col min="14" max="14" width="2.28125" style="2" customWidth="1"/>
    <col min="15" max="15" width="4.28125" style="2" customWidth="1"/>
    <col min="16" max="16" width="5.00390625" style="2" customWidth="1"/>
    <col min="17" max="17" width="4.00390625" style="2" customWidth="1"/>
    <col min="18" max="18" width="6.57421875" style="2" customWidth="1"/>
    <col min="19" max="19" width="4.28125" style="2" customWidth="1"/>
    <col min="20" max="20" width="3.7109375" style="1" customWidth="1"/>
    <col min="21" max="16384" width="9.140625" style="1" customWidth="1"/>
  </cols>
  <sheetData>
    <row r="1" spans="1:19" ht="12">
      <c r="A1" s="67"/>
      <c r="B1" s="67"/>
      <c r="C1" s="67"/>
      <c r="D1" s="67"/>
      <c r="E1" s="67"/>
      <c r="F1" s="67"/>
      <c r="G1" s="67"/>
      <c r="H1" s="67"/>
      <c r="I1" s="67"/>
      <c r="J1" s="67"/>
      <c r="K1" s="67"/>
      <c r="L1" s="67"/>
      <c r="M1" s="67"/>
      <c r="N1" s="67"/>
      <c r="O1" s="67"/>
      <c r="P1" s="67"/>
      <c r="Q1" s="67"/>
      <c r="R1" s="67"/>
      <c r="S1" s="67"/>
    </row>
    <row r="2" spans="1:20" ht="16.5" customHeight="1">
      <c r="A2" s="64"/>
      <c r="B2" s="64"/>
      <c r="C2" s="64"/>
      <c r="D2" s="64"/>
      <c r="E2" s="64"/>
      <c r="F2" s="64"/>
      <c r="G2" s="64"/>
      <c r="H2" s="64"/>
      <c r="I2" s="64"/>
      <c r="J2" s="64"/>
      <c r="K2" s="64"/>
      <c r="L2" s="64"/>
      <c r="M2" s="64"/>
      <c r="N2" s="64"/>
      <c r="O2" s="64"/>
      <c r="P2" s="64"/>
      <c r="Q2" s="64"/>
      <c r="R2" s="64"/>
      <c r="S2" s="64"/>
      <c r="T2" s="64"/>
    </row>
    <row r="3" ht="12"/>
    <row r="4" ht="12"/>
    <row r="5" ht="12"/>
    <row r="6" ht="12">
      <c r="C6" s="12"/>
    </row>
    <row r="7" ht="12">
      <c r="C7" s="12"/>
    </row>
    <row r="8" ht="12"/>
    <row r="9" ht="12"/>
    <row r="10" ht="12"/>
    <row r="11" ht="12"/>
    <row r="12" ht="12"/>
    <row r="13" ht="12"/>
    <row r="14" ht="12"/>
    <row r="15" ht="12"/>
    <row r="16" spans="1:20" s="23" customFormat="1" ht="61.5">
      <c r="A16" s="65" t="s">
        <v>1282</v>
      </c>
      <c r="B16" s="65"/>
      <c r="C16" s="65"/>
      <c r="D16" s="65"/>
      <c r="E16" s="65"/>
      <c r="F16" s="65"/>
      <c r="G16" s="65"/>
      <c r="H16" s="65"/>
      <c r="I16" s="65"/>
      <c r="J16" s="65"/>
      <c r="K16" s="65"/>
      <c r="L16" s="65"/>
      <c r="M16" s="65"/>
      <c r="N16" s="65"/>
      <c r="O16" s="65"/>
      <c r="P16" s="65"/>
      <c r="Q16" s="65"/>
      <c r="R16" s="65"/>
      <c r="S16" s="65"/>
      <c r="T16" s="65"/>
    </row>
    <row r="17" spans="1:20" s="23" customFormat="1" ht="61.5">
      <c r="A17" s="66" t="s">
        <v>1367</v>
      </c>
      <c r="B17" s="66"/>
      <c r="C17" s="66"/>
      <c r="D17" s="66"/>
      <c r="E17" s="66"/>
      <c r="F17" s="66"/>
      <c r="G17" s="66"/>
      <c r="H17" s="66"/>
      <c r="I17" s="66"/>
      <c r="J17" s="66"/>
      <c r="K17" s="66"/>
      <c r="L17" s="66"/>
      <c r="M17" s="66"/>
      <c r="N17" s="66"/>
      <c r="O17" s="66"/>
      <c r="P17" s="66"/>
      <c r="Q17" s="66"/>
      <c r="R17" s="66"/>
      <c r="S17" s="66"/>
      <c r="T17" s="66"/>
    </row>
    <row r="18" spans="1:20" s="23" customFormat="1" ht="61.5">
      <c r="A18" s="63" t="str">
        <f>B40</f>
        <v>KABUPATEN KARANGASEM</v>
      </c>
      <c r="B18" s="63"/>
      <c r="C18" s="63"/>
      <c r="D18" s="63"/>
      <c r="E18" s="63"/>
      <c r="F18" s="63"/>
      <c r="G18" s="63"/>
      <c r="H18" s="63"/>
      <c r="I18" s="63"/>
      <c r="J18" s="63"/>
      <c r="K18" s="63"/>
      <c r="L18" s="63"/>
      <c r="M18" s="63"/>
      <c r="N18" s="63"/>
      <c r="O18" s="63"/>
      <c r="P18" s="63"/>
      <c r="Q18" s="63"/>
      <c r="R18" s="63"/>
      <c r="S18" s="63"/>
      <c r="T18" s="63"/>
    </row>
    <row r="40" spans="2:13" ht="12">
      <c r="B40" s="22" t="s">
        <v>1357</v>
      </c>
      <c r="H40" s="2" t="s">
        <v>1331</v>
      </c>
      <c r="M40" s="2" t="s">
        <v>1332</v>
      </c>
    </row>
  </sheetData>
  <sheetProtection/>
  <mergeCells count="5">
    <mergeCell ref="A18:T18"/>
    <mergeCell ref="A2:T2"/>
    <mergeCell ref="A16:T16"/>
    <mergeCell ref="A17:T17"/>
    <mergeCell ref="A1:S1"/>
  </mergeCells>
  <printOptions/>
  <pageMargins left="0.3937007874015748" right="0.3937007874015748" top="0.35433070866141736" bottom="0.35433070866141736" header="0" footer="0"/>
  <pageSetup horizontalDpi="300" verticalDpi="300" orientation="landscape" paperSize="9" scale="93" r:id="rId2"/>
  <drawing r:id="rId1"/>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zoomScalePageLayoutView="0" workbookViewId="0" topLeftCell="A1">
      <selection activeCell="G16" sqref="G16"/>
    </sheetView>
  </sheetViews>
  <sheetFormatPr defaultColWidth="9.140625" defaultRowHeight="15"/>
  <cols>
    <col min="1" max="1" width="3.28125" style="1" bestFit="1" customWidth="1"/>
    <col min="2" max="2" width="9.8515625" style="8" bestFit="1" customWidth="1"/>
    <col min="3" max="3" width="11.7109375" style="8" bestFit="1" customWidth="1"/>
    <col min="4" max="4" width="5.28125" style="8" bestFit="1" customWidth="1"/>
    <col min="5" max="5" width="6.57421875" style="8" bestFit="1" customWidth="1"/>
    <col min="6" max="6" width="8.7109375" style="8" bestFit="1" customWidth="1"/>
    <col min="7" max="7" width="26.8515625" style="8" bestFit="1" customWidth="1"/>
    <col min="8" max="13" width="8.7109375" style="1" customWidth="1"/>
    <col min="14" max="16384" width="9.140625" style="1" customWidth="1"/>
  </cols>
  <sheetData>
    <row r="1" spans="1:13" ht="19.5" customHeight="1">
      <c r="A1" s="86" t="s">
        <v>25</v>
      </c>
      <c r="B1" s="86"/>
      <c r="C1" s="86"/>
      <c r="D1" s="86"/>
      <c r="E1" s="86"/>
      <c r="F1" s="86"/>
      <c r="G1" s="86"/>
      <c r="H1" s="86"/>
      <c r="I1" s="86"/>
      <c r="J1" s="86"/>
      <c r="K1" s="86"/>
      <c r="L1" s="86"/>
      <c r="M1" s="86"/>
    </row>
    <row r="2" spans="1:13" ht="19.5" customHeight="1">
      <c r="A2" s="84"/>
      <c r="B2" s="84"/>
      <c r="C2" s="84"/>
      <c r="D2" s="84"/>
      <c r="E2" s="84"/>
      <c r="F2" s="84"/>
      <c r="G2" s="84"/>
      <c r="H2" s="84"/>
      <c r="I2" s="84"/>
      <c r="J2" s="84"/>
      <c r="K2" s="84"/>
      <c r="L2" s="84"/>
      <c r="M2" s="84"/>
    </row>
    <row r="3" spans="1:13" ht="12">
      <c r="A3" s="79" t="s">
        <v>0</v>
      </c>
      <c r="B3" s="69" t="s">
        <v>1</v>
      </c>
      <c r="C3" s="69" t="s">
        <v>2</v>
      </c>
      <c r="D3" s="69" t="s">
        <v>3</v>
      </c>
      <c r="E3" s="69" t="s">
        <v>4</v>
      </c>
      <c r="F3" s="69" t="s">
        <v>5</v>
      </c>
      <c r="G3" s="69" t="s">
        <v>6</v>
      </c>
      <c r="H3" s="79" t="s">
        <v>26</v>
      </c>
      <c r="I3" s="79"/>
      <c r="J3" s="79"/>
      <c r="K3" s="79" t="s">
        <v>27</v>
      </c>
      <c r="L3" s="79"/>
      <c r="M3" s="79"/>
    </row>
    <row r="4" spans="1:13" ht="12">
      <c r="A4" s="79"/>
      <c r="B4" s="69"/>
      <c r="C4" s="69"/>
      <c r="D4" s="69"/>
      <c r="E4" s="69"/>
      <c r="F4" s="69"/>
      <c r="G4" s="69"/>
      <c r="H4" s="3" t="s">
        <v>8</v>
      </c>
      <c r="I4" s="3" t="s">
        <v>9</v>
      </c>
      <c r="J4" s="3" t="s">
        <v>10</v>
      </c>
      <c r="K4" s="3" t="s">
        <v>8</v>
      </c>
      <c r="L4" s="3" t="s">
        <v>9</v>
      </c>
      <c r="M4" s="3" t="s">
        <v>10</v>
      </c>
    </row>
    <row r="5" spans="1:14" ht="12">
      <c r="A5" s="30">
        <v>1</v>
      </c>
      <c r="B5" s="47" t="s">
        <v>266</v>
      </c>
      <c r="C5" s="47" t="s">
        <v>267</v>
      </c>
      <c r="D5" s="47" t="s">
        <v>1358</v>
      </c>
      <c r="E5" s="47" t="s">
        <v>97</v>
      </c>
      <c r="F5" s="47">
        <v>50102683</v>
      </c>
      <c r="G5" s="47" t="s">
        <v>1359</v>
      </c>
      <c r="H5" s="48">
        <v>11</v>
      </c>
      <c r="I5" s="48">
        <v>5</v>
      </c>
      <c r="J5" s="48">
        <v>16</v>
      </c>
      <c r="K5" s="48">
        <v>11</v>
      </c>
      <c r="L5" s="48">
        <v>5</v>
      </c>
      <c r="M5" s="48">
        <v>16</v>
      </c>
      <c r="N5" s="1">
        <f>J5-M5</f>
        <v>0</v>
      </c>
    </row>
    <row r="6" spans="1:14" ht="12">
      <c r="A6" s="30"/>
      <c r="B6" s="47"/>
      <c r="C6" s="47"/>
      <c r="D6" s="47"/>
      <c r="E6" s="47"/>
      <c r="F6" s="47"/>
      <c r="G6" s="47"/>
      <c r="H6" s="53"/>
      <c r="I6" s="53"/>
      <c r="J6" s="53"/>
      <c r="K6" s="53"/>
      <c r="L6" s="53"/>
      <c r="M6" s="53"/>
      <c r="N6" s="1">
        <f>J6-M6</f>
        <v>0</v>
      </c>
    </row>
    <row r="7" spans="1:14" ht="12">
      <c r="A7" s="30"/>
      <c r="B7" s="47"/>
      <c r="C7" s="47"/>
      <c r="D7" s="47"/>
      <c r="E7" s="47"/>
      <c r="F7" s="47"/>
      <c r="G7" s="47"/>
      <c r="H7" s="48"/>
      <c r="I7" s="48"/>
      <c r="J7" s="48"/>
      <c r="K7" s="48"/>
      <c r="L7" s="48"/>
      <c r="M7" s="48"/>
      <c r="N7" s="1">
        <f>J7-M7</f>
        <v>0</v>
      </c>
    </row>
    <row r="8" spans="1:14" ht="12">
      <c r="A8" s="30"/>
      <c r="B8" s="47"/>
      <c r="C8" s="47"/>
      <c r="D8" s="47"/>
      <c r="E8" s="47"/>
      <c r="F8" s="47"/>
      <c r="G8" s="47"/>
      <c r="H8" s="48"/>
      <c r="I8" s="48"/>
      <c r="J8" s="48"/>
      <c r="K8" s="48"/>
      <c r="L8" s="48"/>
      <c r="M8" s="48"/>
      <c r="N8" s="1">
        <f>J8-M8</f>
        <v>0</v>
      </c>
    </row>
    <row r="9" spans="1:14" ht="12">
      <c r="A9" s="31"/>
      <c r="B9" s="32"/>
      <c r="C9" s="32"/>
      <c r="D9" s="32"/>
      <c r="E9" s="32"/>
      <c r="F9" s="32"/>
      <c r="G9" s="33" t="s">
        <v>10</v>
      </c>
      <c r="H9" s="31">
        <f aca="true" t="shared" si="0" ref="H9:M9">SUM(H5:H8)</f>
        <v>11</v>
      </c>
      <c r="I9" s="31">
        <f t="shared" si="0"/>
        <v>5</v>
      </c>
      <c r="J9" s="31">
        <f t="shared" si="0"/>
        <v>16</v>
      </c>
      <c r="K9" s="31">
        <f t="shared" si="0"/>
        <v>11</v>
      </c>
      <c r="L9" s="31">
        <f t="shared" si="0"/>
        <v>5</v>
      </c>
      <c r="M9" s="31">
        <f t="shared" si="0"/>
        <v>16</v>
      </c>
      <c r="N9" s="1">
        <f>J9-M9</f>
        <v>0</v>
      </c>
    </row>
  </sheetData>
  <sheetProtection/>
  <autoFilter ref="A4:N9"/>
  <mergeCells count="10">
    <mergeCell ref="A1:M2"/>
    <mergeCell ref="A3:A4"/>
    <mergeCell ref="B3:B4"/>
    <mergeCell ref="C3:C4"/>
    <mergeCell ref="D3:D4"/>
    <mergeCell ref="E3:E4"/>
    <mergeCell ref="F3:F4"/>
    <mergeCell ref="G3:G4"/>
    <mergeCell ref="H3:J3"/>
    <mergeCell ref="K3:M3"/>
  </mergeCells>
  <printOptions/>
  <pageMargins left="1.16" right="0.3937007874015748" top="0.35433070866141736" bottom="0.35433070866141736" header="0" footer="0"/>
  <pageSetup horizontalDpi="300" verticalDpi="300" orientation="landscape" paperSize="9" scale="93" r:id="rId1"/>
</worksheet>
</file>

<file path=xl/worksheets/sheet11.xml><?xml version="1.0" encoding="utf-8"?>
<worksheet xmlns="http://schemas.openxmlformats.org/spreadsheetml/2006/main" xmlns:r="http://schemas.openxmlformats.org/officeDocument/2006/relationships">
  <sheetPr>
    <tabColor theme="0"/>
  </sheetPr>
  <dimension ref="A1:J11"/>
  <sheetViews>
    <sheetView view="pageBreakPreview" zoomScale="115" zoomScaleSheetLayoutView="115" zoomScalePageLayoutView="0" workbookViewId="0" topLeftCell="A1">
      <selection activeCell="G8" sqref="G8"/>
    </sheetView>
  </sheetViews>
  <sheetFormatPr defaultColWidth="9.140625" defaultRowHeight="15"/>
  <cols>
    <col min="1" max="1" width="3.28125" style="1" bestFit="1" customWidth="1"/>
    <col min="2" max="2" width="9.8515625" style="8" bestFit="1" customWidth="1"/>
    <col min="3" max="3" width="11.7109375" style="8" bestFit="1" customWidth="1"/>
    <col min="4" max="4" width="5.28125" style="8" bestFit="1" customWidth="1"/>
    <col min="5" max="5" width="6.57421875" style="8" bestFit="1" customWidth="1"/>
    <col min="6" max="6" width="8.7109375" style="8" bestFit="1" customWidth="1"/>
    <col min="7" max="7" width="38.00390625" style="8" customWidth="1"/>
    <col min="8" max="9" width="12.00390625" style="1" customWidth="1"/>
    <col min="10" max="10" width="13.28125" style="1" customWidth="1"/>
    <col min="11" max="16384" width="9.140625" style="1" customWidth="1"/>
  </cols>
  <sheetData>
    <row r="1" spans="1:10" ht="19.5" customHeight="1">
      <c r="A1" s="98" t="s">
        <v>28</v>
      </c>
      <c r="B1" s="98"/>
      <c r="C1" s="98"/>
      <c r="D1" s="98"/>
      <c r="E1" s="98"/>
      <c r="F1" s="98"/>
      <c r="G1" s="98"/>
      <c r="H1" s="98"/>
      <c r="I1" s="98"/>
      <c r="J1" s="98"/>
    </row>
    <row r="2" spans="1:10" ht="19.5" customHeight="1">
      <c r="A2" s="99"/>
      <c r="B2" s="99"/>
      <c r="C2" s="99"/>
      <c r="D2" s="99"/>
      <c r="E2" s="99"/>
      <c r="F2" s="99"/>
      <c r="G2" s="99"/>
      <c r="H2" s="99"/>
      <c r="I2" s="99"/>
      <c r="J2" s="99"/>
    </row>
    <row r="3" spans="1:10" ht="15">
      <c r="A3" s="79" t="s">
        <v>0</v>
      </c>
      <c r="B3" s="69" t="s">
        <v>1</v>
      </c>
      <c r="C3" s="69" t="s">
        <v>2</v>
      </c>
      <c r="D3" s="69" t="s">
        <v>3</v>
      </c>
      <c r="E3" s="69" t="s">
        <v>4</v>
      </c>
      <c r="F3" s="69" t="s">
        <v>5</v>
      </c>
      <c r="G3" s="69" t="s">
        <v>6</v>
      </c>
      <c r="H3" s="79" t="s">
        <v>29</v>
      </c>
      <c r="I3" s="79"/>
      <c r="J3" s="79"/>
    </row>
    <row r="4" spans="1:10" ht="15">
      <c r="A4" s="79"/>
      <c r="B4" s="69"/>
      <c r="C4" s="69"/>
      <c r="D4" s="69"/>
      <c r="E4" s="69"/>
      <c r="F4" s="69"/>
      <c r="G4" s="69"/>
      <c r="H4" s="3" t="s">
        <v>8</v>
      </c>
      <c r="I4" s="3" t="s">
        <v>9</v>
      </c>
      <c r="J4" s="3" t="s">
        <v>10</v>
      </c>
    </row>
    <row r="5" spans="1:10" ht="12">
      <c r="A5" s="30">
        <v>1</v>
      </c>
      <c r="B5" s="9" t="s">
        <v>266</v>
      </c>
      <c r="C5" s="9" t="s">
        <v>267</v>
      </c>
      <c r="D5" s="9" t="s">
        <v>1358</v>
      </c>
      <c r="E5" s="9" t="s">
        <v>97</v>
      </c>
      <c r="F5" s="9">
        <v>50102683</v>
      </c>
      <c r="G5" s="9" t="s">
        <v>1359</v>
      </c>
      <c r="H5" s="4">
        <v>26</v>
      </c>
      <c r="I5" s="4">
        <v>19</v>
      </c>
      <c r="J5" s="4">
        <v>45</v>
      </c>
    </row>
    <row r="6" spans="1:10" ht="12">
      <c r="A6" s="30"/>
      <c r="B6" s="9"/>
      <c r="C6" s="9"/>
      <c r="D6" s="9"/>
      <c r="E6" s="9"/>
      <c r="F6" s="9"/>
      <c r="G6" s="9"/>
      <c r="H6" s="4"/>
      <c r="I6" s="4"/>
      <c r="J6" s="4"/>
    </row>
    <row r="7" spans="1:10" ht="12">
      <c r="A7" s="30"/>
      <c r="B7" s="9"/>
      <c r="C7" s="9"/>
      <c r="D7" s="9"/>
      <c r="E7" s="9"/>
      <c r="F7" s="9"/>
      <c r="G7" s="9"/>
      <c r="H7" s="4"/>
      <c r="I7" s="4"/>
      <c r="J7" s="4"/>
    </row>
    <row r="8" spans="1:10" ht="12">
      <c r="A8" s="30"/>
      <c r="B8" s="9"/>
      <c r="C8" s="9"/>
      <c r="D8" s="9"/>
      <c r="E8" s="9"/>
      <c r="F8" s="9"/>
      <c r="G8" s="9"/>
      <c r="H8" s="4"/>
      <c r="I8" s="4"/>
      <c r="J8" s="4"/>
    </row>
    <row r="9" spans="1:10" ht="12">
      <c r="A9" s="30"/>
      <c r="B9" s="9"/>
      <c r="C9" s="9"/>
      <c r="D9" s="9"/>
      <c r="E9" s="9"/>
      <c r="F9" s="9"/>
      <c r="G9" s="9"/>
      <c r="H9" s="4"/>
      <c r="I9" s="4"/>
      <c r="J9" s="4"/>
    </row>
    <row r="10" spans="1:10" ht="12">
      <c r="A10" s="30"/>
      <c r="B10" s="9"/>
      <c r="C10" s="9"/>
      <c r="D10" s="9"/>
      <c r="E10" s="9"/>
      <c r="F10" s="9"/>
      <c r="G10" s="9"/>
      <c r="H10" s="4"/>
      <c r="I10" s="4"/>
      <c r="J10" s="4"/>
    </row>
    <row r="11" spans="1:10" ht="12">
      <c r="A11" s="31"/>
      <c r="B11" s="32"/>
      <c r="C11" s="32"/>
      <c r="D11" s="32"/>
      <c r="E11" s="32"/>
      <c r="F11" s="32"/>
      <c r="G11" s="33" t="s">
        <v>10</v>
      </c>
      <c r="H11" s="31">
        <f>SUM(H5:H5)</f>
        <v>26</v>
      </c>
      <c r="I11" s="31">
        <f>SUM(I5:I5)</f>
        <v>19</v>
      </c>
      <c r="J11" s="31">
        <f>SUM(J5:J5)</f>
        <v>45</v>
      </c>
    </row>
  </sheetData>
  <sheetProtection/>
  <autoFilter ref="A4:J5"/>
  <mergeCells count="9">
    <mergeCell ref="G3:G4"/>
    <mergeCell ref="H3:J3"/>
    <mergeCell ref="A1:J2"/>
    <mergeCell ref="A3:A4"/>
    <mergeCell ref="B3:B4"/>
    <mergeCell ref="C3:C4"/>
    <mergeCell ref="D3:D4"/>
    <mergeCell ref="E3:E4"/>
    <mergeCell ref="F3:F4"/>
  </mergeCells>
  <printOptions/>
  <pageMargins left="1.31" right="0.3937007874015748" top="0.35433070866141736" bottom="0.35433070866141736" header="0" footer="0"/>
  <pageSetup horizontalDpi="300" verticalDpi="300" orientation="landscape" paperSize="9" scale="93" r:id="rId1"/>
</worksheet>
</file>

<file path=xl/worksheets/sheet12.xml><?xml version="1.0" encoding="utf-8"?>
<worksheet xmlns="http://schemas.openxmlformats.org/spreadsheetml/2006/main" xmlns:r="http://schemas.openxmlformats.org/officeDocument/2006/relationships">
  <sheetPr>
    <tabColor theme="0"/>
  </sheetPr>
  <dimension ref="A1:M10"/>
  <sheetViews>
    <sheetView view="pageBreakPreview" zoomScale="85" zoomScaleSheetLayoutView="85" zoomScalePageLayoutView="0" workbookViewId="0" topLeftCell="A1">
      <selection activeCell="G15" sqref="G15"/>
    </sheetView>
  </sheetViews>
  <sheetFormatPr defaultColWidth="9.140625" defaultRowHeight="15"/>
  <cols>
    <col min="1" max="1" width="3.28125" style="1" bestFit="1" customWidth="1"/>
    <col min="2" max="2" width="10.7109375" style="8" customWidth="1"/>
    <col min="3" max="3" width="12.00390625" style="8" customWidth="1"/>
    <col min="4" max="4" width="5.28125" style="8" bestFit="1" customWidth="1"/>
    <col min="5" max="5" width="6.28125" style="8" customWidth="1"/>
    <col min="6" max="6" width="8.140625" style="8" customWidth="1"/>
    <col min="7" max="7" width="41.57421875" style="8" customWidth="1"/>
    <col min="8" max="13" width="7.7109375" style="1" customWidth="1"/>
    <col min="14" max="16384" width="9.140625" style="1" customWidth="1"/>
  </cols>
  <sheetData>
    <row r="1" spans="1:13" ht="19.5" customHeight="1">
      <c r="A1" s="86" t="s">
        <v>30</v>
      </c>
      <c r="B1" s="100"/>
      <c r="C1" s="100"/>
      <c r="D1" s="100"/>
      <c r="E1" s="100"/>
      <c r="F1" s="100"/>
      <c r="G1" s="100"/>
      <c r="H1" s="86"/>
      <c r="I1" s="86"/>
      <c r="J1" s="86"/>
      <c r="K1" s="86"/>
      <c r="L1" s="86"/>
      <c r="M1" s="86"/>
    </row>
    <row r="2" spans="1:13" ht="19.5" customHeight="1">
      <c r="A2" s="84"/>
      <c r="B2" s="101"/>
      <c r="C2" s="101"/>
      <c r="D2" s="101"/>
      <c r="E2" s="101"/>
      <c r="F2" s="101"/>
      <c r="G2" s="101"/>
      <c r="H2" s="84"/>
      <c r="I2" s="84"/>
      <c r="J2" s="84"/>
      <c r="K2" s="84"/>
      <c r="L2" s="84"/>
      <c r="M2" s="84"/>
    </row>
    <row r="3" spans="1:13" ht="15">
      <c r="A3" s="79" t="s">
        <v>0</v>
      </c>
      <c r="B3" s="69" t="s">
        <v>1</v>
      </c>
      <c r="C3" s="69" t="s">
        <v>2</v>
      </c>
      <c r="D3" s="69" t="s">
        <v>3</v>
      </c>
      <c r="E3" s="69" t="s">
        <v>4</v>
      </c>
      <c r="F3" s="69" t="s">
        <v>5</v>
      </c>
      <c r="G3" s="69" t="s">
        <v>6</v>
      </c>
      <c r="H3" s="79" t="s">
        <v>1349</v>
      </c>
      <c r="I3" s="79"/>
      <c r="J3" s="79" t="s">
        <v>1350</v>
      </c>
      <c r="K3" s="79"/>
      <c r="L3" s="79" t="s">
        <v>31</v>
      </c>
      <c r="M3" s="79"/>
    </row>
    <row r="4" spans="1:13" ht="15">
      <c r="A4" s="79"/>
      <c r="B4" s="69"/>
      <c r="C4" s="69"/>
      <c r="D4" s="69"/>
      <c r="E4" s="69"/>
      <c r="F4" s="69"/>
      <c r="G4" s="69"/>
      <c r="H4" s="3" t="s">
        <v>8</v>
      </c>
      <c r="I4" s="3" t="s">
        <v>9</v>
      </c>
      <c r="J4" s="3" t="s">
        <v>8</v>
      </c>
      <c r="K4" s="3" t="s">
        <v>9</v>
      </c>
      <c r="L4" s="3" t="s">
        <v>8</v>
      </c>
      <c r="M4" s="3" t="s">
        <v>9</v>
      </c>
    </row>
    <row r="5" spans="1:13" ht="12">
      <c r="A5" s="30">
        <v>1</v>
      </c>
      <c r="B5" s="9" t="s">
        <v>266</v>
      </c>
      <c r="C5" s="9" t="s">
        <v>267</v>
      </c>
      <c r="D5" s="9" t="s">
        <v>1358</v>
      </c>
      <c r="E5" s="9" t="s">
        <v>97</v>
      </c>
      <c r="F5" s="9">
        <v>50102683</v>
      </c>
      <c r="G5" s="9" t="s">
        <v>1359</v>
      </c>
      <c r="H5" s="4">
        <v>7</v>
      </c>
      <c r="I5" s="4">
        <v>2</v>
      </c>
      <c r="J5" s="4">
        <v>0</v>
      </c>
      <c r="K5" s="4">
        <v>0</v>
      </c>
      <c r="L5" s="4">
        <v>7</v>
      </c>
      <c r="M5" s="4">
        <v>2</v>
      </c>
    </row>
    <row r="6" spans="1:13" ht="12">
      <c r="A6" s="30"/>
      <c r="B6" s="9"/>
      <c r="C6" s="9"/>
      <c r="D6" s="9"/>
      <c r="E6" s="9"/>
      <c r="F6" s="9"/>
      <c r="G6" s="9"/>
      <c r="H6" s="4"/>
      <c r="I6" s="4"/>
      <c r="J6" s="4"/>
      <c r="K6" s="4"/>
      <c r="L6" s="4"/>
      <c r="M6" s="4"/>
    </row>
    <row r="7" spans="1:13" ht="12">
      <c r="A7" s="30"/>
      <c r="B7" s="9"/>
      <c r="C7" s="9"/>
      <c r="D7" s="9"/>
      <c r="E7" s="9"/>
      <c r="F7" s="9"/>
      <c r="G7" s="9"/>
      <c r="H7" s="4"/>
      <c r="I7" s="4"/>
      <c r="J7" s="4"/>
      <c r="K7" s="4"/>
      <c r="L7" s="4"/>
      <c r="M7" s="4"/>
    </row>
    <row r="8" spans="1:13" ht="12">
      <c r="A8" s="30"/>
      <c r="B8" s="9"/>
      <c r="C8" s="9"/>
      <c r="D8" s="9"/>
      <c r="E8" s="9"/>
      <c r="F8" s="9"/>
      <c r="G8" s="9"/>
      <c r="H8" s="4"/>
      <c r="I8" s="4"/>
      <c r="J8" s="4"/>
      <c r="K8" s="4"/>
      <c r="L8" s="4"/>
      <c r="M8" s="4">
        <v>12</v>
      </c>
    </row>
    <row r="9" spans="1:13" ht="12">
      <c r="A9" s="30"/>
      <c r="B9" s="9"/>
      <c r="C9" s="9"/>
      <c r="D9" s="9"/>
      <c r="E9" s="9"/>
      <c r="F9" s="9"/>
      <c r="G9" s="9"/>
      <c r="H9" s="4"/>
      <c r="I9" s="4"/>
      <c r="J9" s="4"/>
      <c r="K9" s="4"/>
      <c r="L9" s="4"/>
      <c r="M9" s="4">
        <v>7</v>
      </c>
    </row>
    <row r="10" spans="1:13" ht="12">
      <c r="A10" s="31"/>
      <c r="B10" s="32"/>
      <c r="C10" s="32"/>
      <c r="D10" s="32"/>
      <c r="E10" s="32"/>
      <c r="F10" s="32"/>
      <c r="G10" s="33" t="s">
        <v>10</v>
      </c>
      <c r="H10" s="31">
        <f aca="true" t="shared" si="0" ref="H10:M10">SUM(H5:H9)</f>
        <v>7</v>
      </c>
      <c r="I10" s="31">
        <f t="shared" si="0"/>
        <v>2</v>
      </c>
      <c r="J10" s="31">
        <f t="shared" si="0"/>
        <v>0</v>
      </c>
      <c r="K10" s="31">
        <f t="shared" si="0"/>
        <v>0</v>
      </c>
      <c r="L10" s="31">
        <f t="shared" si="0"/>
        <v>7</v>
      </c>
      <c r="M10" s="31">
        <f t="shared" si="0"/>
        <v>21</v>
      </c>
    </row>
  </sheetData>
  <sheetProtection/>
  <autoFilter ref="A4:M9"/>
  <mergeCells count="11">
    <mergeCell ref="H3:I3"/>
    <mergeCell ref="J3:K3"/>
    <mergeCell ref="A1:M2"/>
    <mergeCell ref="L3:M3"/>
    <mergeCell ref="A3:A4"/>
    <mergeCell ref="B3:B4"/>
    <mergeCell ref="C3:C4"/>
    <mergeCell ref="D3:D4"/>
    <mergeCell ref="E3:E4"/>
    <mergeCell ref="F3:F4"/>
    <mergeCell ref="G3:G4"/>
  </mergeCells>
  <printOptions/>
  <pageMargins left="0.96" right="0.3937007874015748" top="0.35433070866141736" bottom="0.35433070866141736" header="0" footer="0"/>
  <pageSetup horizontalDpi="300" verticalDpi="300" orientation="landscape" paperSize="9" scale="93" r:id="rId1"/>
</worksheet>
</file>

<file path=xl/worksheets/sheet13.xml><?xml version="1.0" encoding="utf-8"?>
<worksheet xmlns="http://schemas.openxmlformats.org/spreadsheetml/2006/main" xmlns:r="http://schemas.openxmlformats.org/officeDocument/2006/relationships">
  <sheetPr>
    <tabColor theme="0"/>
  </sheetPr>
  <dimension ref="A1:S10"/>
  <sheetViews>
    <sheetView view="pageBreakPreview" zoomScaleSheetLayoutView="100" zoomScalePageLayoutView="0" workbookViewId="0" topLeftCell="A1">
      <selection activeCell="G7" sqref="G7"/>
    </sheetView>
  </sheetViews>
  <sheetFormatPr defaultColWidth="9.140625" defaultRowHeight="15"/>
  <cols>
    <col min="1" max="1" width="3.28125" style="1" bestFit="1" customWidth="1"/>
    <col min="2" max="2" width="7.421875" style="8" customWidth="1"/>
    <col min="3" max="3" width="11.140625" style="8" customWidth="1"/>
    <col min="4" max="4" width="6.140625" style="8" bestFit="1" customWidth="1"/>
    <col min="5" max="5" width="6.57421875" style="8" bestFit="1" customWidth="1"/>
    <col min="6" max="6" width="9.140625" style="8" customWidth="1"/>
    <col min="7" max="7" width="35.140625" style="8" customWidth="1"/>
    <col min="8" max="19" width="5.7109375" style="1" customWidth="1"/>
    <col min="20" max="16384" width="9.140625" style="1" customWidth="1"/>
  </cols>
  <sheetData>
    <row r="1" spans="1:19" ht="19.5" customHeight="1">
      <c r="A1" s="86" t="s">
        <v>32</v>
      </c>
      <c r="B1" s="100"/>
      <c r="C1" s="100"/>
      <c r="D1" s="100"/>
      <c r="E1" s="100"/>
      <c r="F1" s="100"/>
      <c r="G1" s="100"/>
      <c r="H1" s="86"/>
      <c r="I1" s="86"/>
      <c r="J1" s="86"/>
      <c r="K1" s="86"/>
      <c r="L1" s="86"/>
      <c r="M1" s="86"/>
      <c r="N1" s="86"/>
      <c r="O1" s="86"/>
      <c r="P1" s="86"/>
      <c r="Q1" s="86"/>
      <c r="R1" s="86"/>
      <c r="S1" s="86"/>
    </row>
    <row r="2" spans="1:19" ht="19.5" customHeight="1">
      <c r="A2" s="84"/>
      <c r="B2" s="101"/>
      <c r="C2" s="101"/>
      <c r="D2" s="101"/>
      <c r="E2" s="101"/>
      <c r="F2" s="101"/>
      <c r="G2" s="101"/>
      <c r="H2" s="84"/>
      <c r="I2" s="84"/>
      <c r="J2" s="84"/>
      <c r="K2" s="84"/>
      <c r="L2" s="84"/>
      <c r="M2" s="84"/>
      <c r="N2" s="84"/>
      <c r="O2" s="84"/>
      <c r="P2" s="84"/>
      <c r="Q2" s="84"/>
      <c r="R2" s="84"/>
      <c r="S2" s="84"/>
    </row>
    <row r="3" spans="1:19" ht="32.25" customHeight="1">
      <c r="A3" s="79" t="s">
        <v>0</v>
      </c>
      <c r="B3" s="69" t="s">
        <v>1</v>
      </c>
      <c r="C3" s="69" t="s">
        <v>2</v>
      </c>
      <c r="D3" s="69" t="s">
        <v>3</v>
      </c>
      <c r="E3" s="69" t="s">
        <v>4</v>
      </c>
      <c r="F3" s="69" t="s">
        <v>5</v>
      </c>
      <c r="G3" s="69" t="s">
        <v>6</v>
      </c>
      <c r="H3" s="102" t="s">
        <v>495</v>
      </c>
      <c r="I3" s="102"/>
      <c r="J3" s="102" t="s">
        <v>496</v>
      </c>
      <c r="K3" s="102"/>
      <c r="L3" s="102" t="s">
        <v>497</v>
      </c>
      <c r="M3" s="102"/>
      <c r="N3" s="102" t="s">
        <v>498</v>
      </c>
      <c r="O3" s="102"/>
      <c r="P3" s="102" t="s">
        <v>500</v>
      </c>
      <c r="Q3" s="102"/>
      <c r="R3" s="102" t="s">
        <v>499</v>
      </c>
      <c r="S3" s="102"/>
    </row>
    <row r="4" spans="1:19" ht="15">
      <c r="A4" s="79"/>
      <c r="B4" s="69"/>
      <c r="C4" s="69"/>
      <c r="D4" s="69"/>
      <c r="E4" s="69"/>
      <c r="F4" s="69"/>
      <c r="G4" s="69"/>
      <c r="H4" s="3" t="s">
        <v>8</v>
      </c>
      <c r="I4" s="3" t="s">
        <v>9</v>
      </c>
      <c r="J4" s="3" t="s">
        <v>8</v>
      </c>
      <c r="K4" s="3" t="s">
        <v>9</v>
      </c>
      <c r="L4" s="3" t="s">
        <v>8</v>
      </c>
      <c r="M4" s="3" t="s">
        <v>9</v>
      </c>
      <c r="N4" s="3" t="s">
        <v>8</v>
      </c>
      <c r="O4" s="3" t="s">
        <v>9</v>
      </c>
      <c r="P4" s="3" t="s">
        <v>8</v>
      </c>
      <c r="Q4" s="3" t="s">
        <v>9</v>
      </c>
      <c r="R4" s="3" t="s">
        <v>8</v>
      </c>
      <c r="S4" s="3" t="s">
        <v>9</v>
      </c>
    </row>
    <row r="5" spans="1:19" ht="12">
      <c r="A5" s="30">
        <v>1</v>
      </c>
      <c r="B5" s="9" t="s">
        <v>266</v>
      </c>
      <c r="C5" s="9" t="s">
        <v>267</v>
      </c>
      <c r="D5" s="9" t="s">
        <v>1358</v>
      </c>
      <c r="E5" s="9" t="s">
        <v>97</v>
      </c>
      <c r="F5" s="9">
        <v>50102683</v>
      </c>
      <c r="G5" s="9" t="s">
        <v>1359</v>
      </c>
      <c r="H5" s="4">
        <v>0</v>
      </c>
      <c r="I5" s="4">
        <v>0</v>
      </c>
      <c r="J5" s="4">
        <v>0</v>
      </c>
      <c r="K5" s="4">
        <v>0</v>
      </c>
      <c r="L5" s="4">
        <v>0</v>
      </c>
      <c r="M5" s="4">
        <v>0</v>
      </c>
      <c r="N5" s="4">
        <v>0</v>
      </c>
      <c r="O5" s="4">
        <v>0</v>
      </c>
      <c r="P5" s="4">
        <v>0</v>
      </c>
      <c r="Q5" s="4">
        <v>0</v>
      </c>
      <c r="R5" s="4">
        <v>0</v>
      </c>
      <c r="S5" s="4">
        <v>0</v>
      </c>
    </row>
    <row r="6" spans="1:19" ht="12">
      <c r="A6" s="30"/>
      <c r="B6" s="9"/>
      <c r="C6" s="9"/>
      <c r="D6" s="9"/>
      <c r="E6" s="9"/>
      <c r="F6" s="9"/>
      <c r="G6" s="9"/>
      <c r="H6" s="4"/>
      <c r="I6" s="4"/>
      <c r="J6" s="4"/>
      <c r="K6" s="4"/>
      <c r="L6" s="4"/>
      <c r="M6" s="4"/>
      <c r="N6" s="4"/>
      <c r="O6" s="4"/>
      <c r="P6" s="4"/>
      <c r="Q6" s="4"/>
      <c r="R6" s="4"/>
      <c r="S6" s="4"/>
    </row>
    <row r="7" spans="1:19" ht="12">
      <c r="A7" s="30"/>
      <c r="B7" s="9"/>
      <c r="C7" s="9"/>
      <c r="D7" s="9"/>
      <c r="E7" s="9"/>
      <c r="F7" s="9"/>
      <c r="G7" s="9"/>
      <c r="H7" s="4"/>
      <c r="I7" s="4"/>
      <c r="J7" s="4"/>
      <c r="K7" s="4"/>
      <c r="L7" s="4"/>
      <c r="M7" s="4"/>
      <c r="N7" s="4"/>
      <c r="O7" s="4"/>
      <c r="P7" s="4"/>
      <c r="Q7" s="4"/>
      <c r="R7" s="4"/>
      <c r="S7" s="4"/>
    </row>
    <row r="8" spans="1:19" ht="12">
      <c r="A8" s="30"/>
      <c r="B8" s="9"/>
      <c r="C8" s="9"/>
      <c r="D8" s="9"/>
      <c r="E8" s="9"/>
      <c r="F8" s="9"/>
      <c r="G8" s="9"/>
      <c r="H8" s="4"/>
      <c r="I8" s="4"/>
      <c r="J8" s="4"/>
      <c r="K8" s="4"/>
      <c r="L8" s="4"/>
      <c r="M8" s="4"/>
      <c r="N8" s="4"/>
      <c r="O8" s="4"/>
      <c r="P8" s="4"/>
      <c r="Q8" s="4"/>
      <c r="R8" s="4"/>
      <c r="S8" s="4"/>
    </row>
    <row r="9" spans="1:19" ht="12">
      <c r="A9" s="30"/>
      <c r="B9" s="9"/>
      <c r="C9" s="9"/>
      <c r="D9" s="9"/>
      <c r="E9" s="9"/>
      <c r="F9" s="9"/>
      <c r="G9" s="9"/>
      <c r="H9" s="4"/>
      <c r="I9" s="4"/>
      <c r="J9" s="4"/>
      <c r="K9" s="4"/>
      <c r="L9" s="4"/>
      <c r="M9" s="4"/>
      <c r="N9" s="4"/>
      <c r="O9" s="4"/>
      <c r="P9" s="4"/>
      <c r="Q9" s="4"/>
      <c r="R9" s="4"/>
      <c r="S9" s="4"/>
    </row>
    <row r="10" spans="1:19" ht="12">
      <c r="A10" s="31"/>
      <c r="B10" s="32"/>
      <c r="C10" s="32"/>
      <c r="D10" s="32"/>
      <c r="E10" s="32"/>
      <c r="F10" s="32"/>
      <c r="G10" s="33" t="s">
        <v>10</v>
      </c>
      <c r="H10" s="31">
        <f aca="true" t="shared" si="0" ref="H10:S10">SUM(H5:H9)</f>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row>
  </sheetData>
  <sheetProtection/>
  <autoFilter ref="A4:S9"/>
  <mergeCells count="14">
    <mergeCell ref="A1:S2"/>
    <mergeCell ref="A3:A4"/>
    <mergeCell ref="B3:B4"/>
    <mergeCell ref="C3:C4"/>
    <mergeCell ref="D3:D4"/>
    <mergeCell ref="E3:E4"/>
    <mergeCell ref="F3:F4"/>
    <mergeCell ref="P3:Q3"/>
    <mergeCell ref="R3:S3"/>
    <mergeCell ref="G3:G4"/>
    <mergeCell ref="H3:I3"/>
    <mergeCell ref="J3:K3"/>
    <mergeCell ref="L3:M3"/>
    <mergeCell ref="N3:O3"/>
  </mergeCells>
  <printOptions/>
  <pageMargins left="0.3937007874015748" right="0.3937007874015748" top="0.35433070866141736" bottom="0.35433070866141736" header="0" footer="0"/>
  <pageSetup horizontalDpi="300" verticalDpi="300" orientation="landscape" paperSize="9" scale="93" r:id="rId1"/>
</worksheet>
</file>

<file path=xl/worksheets/sheet14.xml><?xml version="1.0" encoding="utf-8"?>
<worksheet xmlns="http://schemas.openxmlformats.org/spreadsheetml/2006/main" xmlns:r="http://schemas.openxmlformats.org/officeDocument/2006/relationships">
  <sheetPr>
    <tabColor theme="0"/>
  </sheetPr>
  <dimension ref="A1:S10"/>
  <sheetViews>
    <sheetView view="pageBreakPreview" zoomScale="85" zoomScaleSheetLayoutView="85" zoomScalePageLayoutView="0" workbookViewId="0" topLeftCell="A1">
      <selection activeCell="X34" sqref="X34"/>
    </sheetView>
  </sheetViews>
  <sheetFormatPr defaultColWidth="9.140625" defaultRowHeight="15"/>
  <cols>
    <col min="1" max="1" width="3.28125" style="1" bestFit="1" customWidth="1"/>
    <col min="2" max="2" width="8.8515625" style="8" customWidth="1"/>
    <col min="3" max="3" width="11.57421875" style="8" customWidth="1"/>
    <col min="4" max="4" width="5.28125" style="8" bestFit="1" customWidth="1"/>
    <col min="5" max="5" width="6.57421875" style="8" bestFit="1" customWidth="1"/>
    <col min="6" max="6" width="7.8515625" style="8" bestFit="1" customWidth="1"/>
    <col min="7" max="7" width="37.421875" style="8" customWidth="1"/>
    <col min="8" max="19" width="5.7109375" style="1" customWidth="1"/>
    <col min="20" max="16384" width="9.140625" style="1" customWidth="1"/>
  </cols>
  <sheetData>
    <row r="1" spans="1:19" ht="19.5" customHeight="1">
      <c r="A1" s="98" t="s">
        <v>32</v>
      </c>
      <c r="B1" s="98"/>
      <c r="C1" s="98"/>
      <c r="D1" s="98"/>
      <c r="E1" s="98"/>
      <c r="F1" s="98"/>
      <c r="G1" s="98"/>
      <c r="H1" s="98"/>
      <c r="I1" s="98"/>
      <c r="J1" s="98"/>
      <c r="K1" s="98"/>
      <c r="L1" s="98"/>
      <c r="M1" s="98"/>
      <c r="N1" s="98"/>
      <c r="O1" s="98"/>
      <c r="P1" s="98"/>
      <c r="Q1" s="98"/>
      <c r="R1" s="98"/>
      <c r="S1" s="98"/>
    </row>
    <row r="2" spans="1:19" ht="19.5" customHeight="1">
      <c r="A2" s="99"/>
      <c r="B2" s="99"/>
      <c r="C2" s="99"/>
      <c r="D2" s="99"/>
      <c r="E2" s="99"/>
      <c r="F2" s="99"/>
      <c r="G2" s="99"/>
      <c r="H2" s="99"/>
      <c r="I2" s="99"/>
      <c r="J2" s="99"/>
      <c r="K2" s="99"/>
      <c r="L2" s="99"/>
      <c r="M2" s="99"/>
      <c r="N2" s="99"/>
      <c r="O2" s="99"/>
      <c r="P2" s="99"/>
      <c r="Q2" s="99"/>
      <c r="R2" s="99"/>
      <c r="S2" s="99"/>
    </row>
    <row r="3" spans="1:19" ht="32.25" customHeight="1">
      <c r="A3" s="79" t="s">
        <v>0</v>
      </c>
      <c r="B3" s="69" t="s">
        <v>1</v>
      </c>
      <c r="C3" s="69" t="s">
        <v>2</v>
      </c>
      <c r="D3" s="69" t="s">
        <v>3</v>
      </c>
      <c r="E3" s="69" t="s">
        <v>4</v>
      </c>
      <c r="F3" s="69" t="s">
        <v>5</v>
      </c>
      <c r="G3" s="69" t="s">
        <v>6</v>
      </c>
      <c r="H3" s="102" t="s">
        <v>501</v>
      </c>
      <c r="I3" s="102"/>
      <c r="J3" s="102" t="s">
        <v>502</v>
      </c>
      <c r="K3" s="102"/>
      <c r="L3" s="102" t="s">
        <v>503</v>
      </c>
      <c r="M3" s="102"/>
      <c r="N3" s="102" t="s">
        <v>504</v>
      </c>
      <c r="O3" s="102"/>
      <c r="P3" s="102" t="s">
        <v>505</v>
      </c>
      <c r="Q3" s="102"/>
      <c r="R3" s="102" t="s">
        <v>506</v>
      </c>
      <c r="S3" s="102"/>
    </row>
    <row r="4" spans="1:19" ht="15">
      <c r="A4" s="79"/>
      <c r="B4" s="69"/>
      <c r="C4" s="69"/>
      <c r="D4" s="69"/>
      <c r="E4" s="69"/>
      <c r="F4" s="69"/>
      <c r="G4" s="69"/>
      <c r="H4" s="3" t="s">
        <v>8</v>
      </c>
      <c r="I4" s="3" t="s">
        <v>9</v>
      </c>
      <c r="J4" s="3" t="s">
        <v>8</v>
      </c>
      <c r="K4" s="3" t="s">
        <v>9</v>
      </c>
      <c r="L4" s="3" t="s">
        <v>8</v>
      </c>
      <c r="M4" s="3" t="s">
        <v>9</v>
      </c>
      <c r="N4" s="3" t="s">
        <v>8</v>
      </c>
      <c r="O4" s="3" t="s">
        <v>9</v>
      </c>
      <c r="P4" s="3" t="s">
        <v>8</v>
      </c>
      <c r="Q4" s="3" t="s">
        <v>9</v>
      </c>
      <c r="R4" s="3" t="s">
        <v>8</v>
      </c>
      <c r="S4" s="3" t="s">
        <v>9</v>
      </c>
    </row>
    <row r="5" spans="1:19" ht="12">
      <c r="A5" s="30">
        <v>1</v>
      </c>
      <c r="B5" s="9" t="s">
        <v>266</v>
      </c>
      <c r="C5" s="9" t="s">
        <v>267</v>
      </c>
      <c r="D5" s="9" t="s">
        <v>1358</v>
      </c>
      <c r="E5" s="9" t="s">
        <v>97</v>
      </c>
      <c r="F5" s="9">
        <v>50102683</v>
      </c>
      <c r="G5" s="9" t="s">
        <v>1359</v>
      </c>
      <c r="H5" s="4">
        <v>0</v>
      </c>
      <c r="I5" s="4">
        <v>0</v>
      </c>
      <c r="J5" s="4">
        <v>0</v>
      </c>
      <c r="K5" s="4">
        <v>0</v>
      </c>
      <c r="L5" s="4">
        <v>0</v>
      </c>
      <c r="M5" s="4">
        <v>0</v>
      </c>
      <c r="N5" s="4">
        <v>0</v>
      </c>
      <c r="O5" s="4">
        <v>0</v>
      </c>
      <c r="P5" s="4">
        <v>0</v>
      </c>
      <c r="Q5" s="4">
        <v>0</v>
      </c>
      <c r="R5" s="4">
        <v>0</v>
      </c>
      <c r="S5" s="4">
        <v>0</v>
      </c>
    </row>
    <row r="6" spans="1:19" ht="12">
      <c r="A6" s="30"/>
      <c r="B6" s="9"/>
      <c r="C6" s="9"/>
      <c r="D6" s="9"/>
      <c r="E6" s="9"/>
      <c r="F6" s="9"/>
      <c r="G6" s="9"/>
      <c r="H6" s="4"/>
      <c r="I6" s="4"/>
      <c r="J6" s="4"/>
      <c r="K6" s="4"/>
      <c r="L6" s="4"/>
      <c r="M6" s="4"/>
      <c r="N6" s="4"/>
      <c r="O6" s="4"/>
      <c r="P6" s="4"/>
      <c r="Q6" s="4"/>
      <c r="R6" s="4"/>
      <c r="S6" s="4"/>
    </row>
    <row r="7" spans="1:19" ht="12">
      <c r="A7" s="30"/>
      <c r="B7" s="9"/>
      <c r="C7" s="9"/>
      <c r="D7" s="9"/>
      <c r="E7" s="9"/>
      <c r="F7" s="9"/>
      <c r="G7" s="9"/>
      <c r="H7" s="4"/>
      <c r="I7" s="4"/>
      <c r="J7" s="4"/>
      <c r="K7" s="4"/>
      <c r="L7" s="4"/>
      <c r="M7" s="4"/>
      <c r="N7" s="4"/>
      <c r="O7" s="4"/>
      <c r="P7" s="4"/>
      <c r="Q7" s="4"/>
      <c r="R7" s="4"/>
      <c r="S7" s="4"/>
    </row>
    <row r="8" spans="1:19" ht="12">
      <c r="A8" s="30"/>
      <c r="B8" s="9"/>
      <c r="C8" s="9"/>
      <c r="D8" s="9"/>
      <c r="E8" s="9"/>
      <c r="F8" s="9"/>
      <c r="G8" s="9"/>
      <c r="H8" s="4"/>
      <c r="I8" s="4"/>
      <c r="J8" s="4"/>
      <c r="K8" s="4"/>
      <c r="L8" s="4"/>
      <c r="M8" s="4"/>
      <c r="N8" s="4"/>
      <c r="O8" s="4"/>
      <c r="P8" s="4"/>
      <c r="Q8" s="4"/>
      <c r="R8" s="4"/>
      <c r="S8" s="4"/>
    </row>
    <row r="9" spans="1:19" ht="12">
      <c r="A9" s="30"/>
      <c r="B9" s="9"/>
      <c r="C9" s="9"/>
      <c r="D9" s="9"/>
      <c r="E9" s="9"/>
      <c r="F9" s="9"/>
      <c r="G9" s="9"/>
      <c r="H9" s="4"/>
      <c r="I9" s="4"/>
      <c r="J9" s="4"/>
      <c r="K9" s="4"/>
      <c r="L9" s="4"/>
      <c r="M9" s="4"/>
      <c r="N9" s="4"/>
      <c r="O9" s="4"/>
      <c r="P9" s="4"/>
      <c r="Q9" s="4"/>
      <c r="R9" s="4"/>
      <c r="S9" s="4"/>
    </row>
    <row r="10" spans="1:19" ht="12">
      <c r="A10" s="31"/>
      <c r="B10" s="32"/>
      <c r="C10" s="32"/>
      <c r="D10" s="32"/>
      <c r="E10" s="32"/>
      <c r="F10" s="32"/>
      <c r="G10" s="33" t="s">
        <v>10</v>
      </c>
      <c r="H10" s="31">
        <f aca="true" t="shared" si="0" ref="H10:S10">SUM(H5:H9)</f>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row>
  </sheetData>
  <sheetProtection/>
  <autoFilter ref="A4:S9"/>
  <mergeCells count="14">
    <mergeCell ref="A1:S2"/>
    <mergeCell ref="F3:F4"/>
    <mergeCell ref="G3:G4"/>
    <mergeCell ref="H3:I3"/>
    <mergeCell ref="J3:K3"/>
    <mergeCell ref="L3:M3"/>
    <mergeCell ref="N3:O3"/>
    <mergeCell ref="P3:Q3"/>
    <mergeCell ref="R3:S3"/>
    <mergeCell ref="A3:A4"/>
    <mergeCell ref="B3:B4"/>
    <mergeCell ref="C3:C4"/>
    <mergeCell ref="D3:D4"/>
    <mergeCell ref="E3:E4"/>
  </mergeCells>
  <printOptions/>
  <pageMargins left="0.3937007874015748" right="0.3937007874015748" top="0.35433070866141736" bottom="0.35433070866141736" header="0" footer="0"/>
  <pageSetup horizontalDpi="300" verticalDpi="300" orientation="landscape" paperSize="9" scale="93" r:id="rId1"/>
</worksheet>
</file>

<file path=xl/worksheets/sheet15.xml><?xml version="1.0" encoding="utf-8"?>
<worksheet xmlns="http://schemas.openxmlformats.org/spreadsheetml/2006/main" xmlns:r="http://schemas.openxmlformats.org/officeDocument/2006/relationships">
  <sheetPr>
    <tabColor theme="0"/>
  </sheetPr>
  <dimension ref="A1:S10"/>
  <sheetViews>
    <sheetView view="pageBreakPreview" zoomScaleSheetLayoutView="100" zoomScalePageLayoutView="0" workbookViewId="0" topLeftCell="A1">
      <selection activeCell="N8" sqref="N8"/>
    </sheetView>
  </sheetViews>
  <sheetFormatPr defaultColWidth="9.140625" defaultRowHeight="15"/>
  <cols>
    <col min="1" max="1" width="3.28125" style="1" bestFit="1" customWidth="1"/>
    <col min="2" max="2" width="8.140625" style="8" customWidth="1"/>
    <col min="3" max="3" width="13.421875" style="8" customWidth="1"/>
    <col min="4" max="4" width="5.28125" style="8" bestFit="1" customWidth="1"/>
    <col min="5" max="5" width="6.57421875" style="8" bestFit="1" customWidth="1"/>
    <col min="6" max="6" width="7.8515625" style="8" bestFit="1" customWidth="1"/>
    <col min="7" max="7" width="35.28125" style="8" bestFit="1" customWidth="1"/>
    <col min="8" max="19" width="5.7109375" style="1" customWidth="1"/>
    <col min="20" max="16384" width="9.140625" style="1" customWidth="1"/>
  </cols>
  <sheetData>
    <row r="1" spans="1:19" ht="19.5" customHeight="1">
      <c r="A1" s="86" t="s">
        <v>32</v>
      </c>
      <c r="B1" s="86"/>
      <c r="C1" s="86"/>
      <c r="D1" s="86"/>
      <c r="E1" s="86"/>
      <c r="F1" s="86"/>
      <c r="G1" s="86"/>
      <c r="H1" s="86"/>
      <c r="I1" s="86"/>
      <c r="J1" s="86"/>
      <c r="K1" s="86"/>
      <c r="L1" s="86"/>
      <c r="M1" s="86"/>
      <c r="N1" s="86"/>
      <c r="O1" s="86"/>
      <c r="P1" s="86"/>
      <c r="Q1" s="86"/>
      <c r="R1" s="86"/>
      <c r="S1" s="86"/>
    </row>
    <row r="2" spans="1:19" ht="19.5" customHeight="1">
      <c r="A2" s="84"/>
      <c r="B2" s="84"/>
      <c r="C2" s="84"/>
      <c r="D2" s="84"/>
      <c r="E2" s="84"/>
      <c r="F2" s="84"/>
      <c r="G2" s="84"/>
      <c r="H2" s="84"/>
      <c r="I2" s="84"/>
      <c r="J2" s="84"/>
      <c r="K2" s="84"/>
      <c r="L2" s="84"/>
      <c r="M2" s="84"/>
      <c r="N2" s="84"/>
      <c r="O2" s="84"/>
      <c r="P2" s="84"/>
      <c r="Q2" s="84"/>
      <c r="R2" s="84"/>
      <c r="S2" s="84"/>
    </row>
    <row r="3" spans="1:19" ht="32.25" customHeight="1">
      <c r="A3" s="79" t="s">
        <v>0</v>
      </c>
      <c r="B3" s="69" t="s">
        <v>1</v>
      </c>
      <c r="C3" s="69" t="s">
        <v>2</v>
      </c>
      <c r="D3" s="69" t="s">
        <v>3</v>
      </c>
      <c r="E3" s="69" t="s">
        <v>4</v>
      </c>
      <c r="F3" s="69" t="s">
        <v>5</v>
      </c>
      <c r="G3" s="69" t="s">
        <v>6</v>
      </c>
      <c r="H3" s="102" t="s">
        <v>507</v>
      </c>
      <c r="I3" s="102"/>
      <c r="J3" s="102" t="s">
        <v>508</v>
      </c>
      <c r="K3" s="102"/>
      <c r="L3" s="102" t="s">
        <v>509</v>
      </c>
      <c r="M3" s="102"/>
      <c r="N3" s="102" t="s">
        <v>510</v>
      </c>
      <c r="O3" s="102"/>
      <c r="P3" s="102" t="s">
        <v>511</v>
      </c>
      <c r="Q3" s="102"/>
      <c r="R3" s="102" t="s">
        <v>512</v>
      </c>
      <c r="S3" s="102"/>
    </row>
    <row r="4" spans="1:19" ht="15">
      <c r="A4" s="79"/>
      <c r="B4" s="69"/>
      <c r="C4" s="69"/>
      <c r="D4" s="69"/>
      <c r="E4" s="69"/>
      <c r="F4" s="69"/>
      <c r="G4" s="69"/>
      <c r="H4" s="3" t="s">
        <v>8</v>
      </c>
      <c r="I4" s="3" t="s">
        <v>9</v>
      </c>
      <c r="J4" s="3" t="s">
        <v>8</v>
      </c>
      <c r="K4" s="3" t="s">
        <v>9</v>
      </c>
      <c r="L4" s="3" t="s">
        <v>8</v>
      </c>
      <c r="M4" s="3" t="s">
        <v>9</v>
      </c>
      <c r="N4" s="3" t="s">
        <v>8</v>
      </c>
      <c r="O4" s="3" t="s">
        <v>9</v>
      </c>
      <c r="P4" s="3" t="s">
        <v>8</v>
      </c>
      <c r="Q4" s="3" t="s">
        <v>9</v>
      </c>
      <c r="R4" s="3" t="s">
        <v>8</v>
      </c>
      <c r="S4" s="3" t="s">
        <v>9</v>
      </c>
    </row>
    <row r="5" spans="1:19" ht="12">
      <c r="A5" s="30">
        <v>1</v>
      </c>
      <c r="B5" s="9" t="s">
        <v>266</v>
      </c>
      <c r="C5" s="9" t="s">
        <v>267</v>
      </c>
      <c r="D5" s="9" t="s">
        <v>1358</v>
      </c>
      <c r="E5" s="9" t="s">
        <v>97</v>
      </c>
      <c r="F5" s="9">
        <v>50102683</v>
      </c>
      <c r="G5" s="9" t="s">
        <v>1359</v>
      </c>
      <c r="H5" s="4">
        <v>0</v>
      </c>
      <c r="I5" s="4">
        <v>0</v>
      </c>
      <c r="J5" s="4">
        <v>0</v>
      </c>
      <c r="K5" s="4">
        <v>0</v>
      </c>
      <c r="L5" s="4">
        <v>0</v>
      </c>
      <c r="M5" s="4">
        <v>0</v>
      </c>
      <c r="N5" s="4">
        <v>0</v>
      </c>
      <c r="O5" s="4">
        <v>0</v>
      </c>
      <c r="P5" s="4">
        <v>0</v>
      </c>
      <c r="Q5" s="4">
        <v>0</v>
      </c>
      <c r="R5" s="4">
        <v>0</v>
      </c>
      <c r="S5" s="4">
        <v>0</v>
      </c>
    </row>
    <row r="6" spans="1:19" ht="12">
      <c r="A6" s="30"/>
      <c r="B6" s="9"/>
      <c r="C6" s="9"/>
      <c r="D6" s="9"/>
      <c r="E6" s="9"/>
      <c r="F6" s="9"/>
      <c r="G6" s="9"/>
      <c r="H6" s="4"/>
      <c r="I6" s="4"/>
      <c r="J6" s="4"/>
      <c r="K6" s="4"/>
      <c r="L6" s="4"/>
      <c r="M6" s="4"/>
      <c r="N6" s="4"/>
      <c r="O6" s="4"/>
      <c r="P6" s="4"/>
      <c r="Q6" s="4"/>
      <c r="R6" s="4"/>
      <c r="S6" s="4"/>
    </row>
    <row r="7" spans="1:19" ht="12">
      <c r="A7" s="30"/>
      <c r="B7" s="9"/>
      <c r="C7" s="9"/>
      <c r="D7" s="9"/>
      <c r="E7" s="9"/>
      <c r="F7" s="9"/>
      <c r="G7" s="9"/>
      <c r="H7" s="4"/>
      <c r="I7" s="4"/>
      <c r="J7" s="4"/>
      <c r="K7" s="4"/>
      <c r="L7" s="4"/>
      <c r="M7" s="4"/>
      <c r="N7" s="4"/>
      <c r="O7" s="4"/>
      <c r="P7" s="4"/>
      <c r="Q7" s="4"/>
      <c r="R7" s="4"/>
      <c r="S7" s="4"/>
    </row>
    <row r="8" spans="1:19" ht="12">
      <c r="A8" s="30"/>
      <c r="B8" s="9"/>
      <c r="C8" s="9"/>
      <c r="D8" s="9"/>
      <c r="E8" s="9"/>
      <c r="F8" s="9"/>
      <c r="G8" s="9"/>
      <c r="H8" s="4"/>
      <c r="I8" s="4"/>
      <c r="J8" s="4"/>
      <c r="K8" s="4"/>
      <c r="L8" s="4"/>
      <c r="M8" s="4"/>
      <c r="N8" s="4"/>
      <c r="O8" s="4"/>
      <c r="P8" s="4"/>
      <c r="Q8" s="4"/>
      <c r="R8" s="4"/>
      <c r="S8" s="4"/>
    </row>
    <row r="9" spans="1:19" ht="12">
      <c r="A9" s="30"/>
      <c r="B9" s="9"/>
      <c r="C9" s="9"/>
      <c r="D9" s="9"/>
      <c r="E9" s="9"/>
      <c r="F9" s="9"/>
      <c r="G9" s="9"/>
      <c r="H9" s="4"/>
      <c r="I9" s="4"/>
      <c r="J9" s="4"/>
      <c r="K9" s="4"/>
      <c r="L9" s="4"/>
      <c r="M9" s="4"/>
      <c r="N9" s="4"/>
      <c r="O9" s="4"/>
      <c r="P9" s="4"/>
      <c r="Q9" s="4"/>
      <c r="R9" s="4"/>
      <c r="S9" s="4"/>
    </row>
    <row r="10" spans="1:19" ht="12">
      <c r="A10" s="31"/>
      <c r="B10" s="32"/>
      <c r="C10" s="32"/>
      <c r="D10" s="32"/>
      <c r="E10" s="32"/>
      <c r="F10" s="32"/>
      <c r="G10" s="33" t="s">
        <v>10</v>
      </c>
      <c r="H10" s="31">
        <f aca="true" t="shared" si="0" ref="H10:S10">SUM(H5:H9)</f>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row>
  </sheetData>
  <sheetProtection/>
  <autoFilter ref="A4:S10"/>
  <mergeCells count="14">
    <mergeCell ref="A1:S2"/>
    <mergeCell ref="F3:F4"/>
    <mergeCell ref="G3:G4"/>
    <mergeCell ref="H3:I3"/>
    <mergeCell ref="J3:K3"/>
    <mergeCell ref="L3:M3"/>
    <mergeCell ref="N3:O3"/>
    <mergeCell ref="P3:Q3"/>
    <mergeCell ref="R3:S3"/>
    <mergeCell ref="A3:A4"/>
    <mergeCell ref="B3:B4"/>
    <mergeCell ref="C3:C4"/>
    <mergeCell ref="D3:D4"/>
    <mergeCell ref="E3:E4"/>
  </mergeCells>
  <printOptions/>
  <pageMargins left="0.3937007874015748" right="0.3937007874015748" top="0.35433070866141736" bottom="0.35433070866141736" header="0" footer="0"/>
  <pageSetup horizontalDpi="300" verticalDpi="300" orientation="landscape" paperSize="9" scale="93" r:id="rId1"/>
</worksheet>
</file>

<file path=xl/worksheets/sheet16.xml><?xml version="1.0" encoding="utf-8"?>
<worksheet xmlns="http://schemas.openxmlformats.org/spreadsheetml/2006/main" xmlns:r="http://schemas.openxmlformats.org/officeDocument/2006/relationships">
  <dimension ref="A1:R10"/>
  <sheetViews>
    <sheetView view="pageBreakPreview" zoomScale="85" zoomScaleSheetLayoutView="85" zoomScalePageLayoutView="0" workbookViewId="0" topLeftCell="A1">
      <selection activeCell="Q7" sqref="Q7"/>
    </sheetView>
  </sheetViews>
  <sheetFormatPr defaultColWidth="9.140625" defaultRowHeight="15"/>
  <cols>
    <col min="1" max="1" width="3.28125" style="1" bestFit="1" customWidth="1"/>
    <col min="2" max="2" width="10.140625" style="8" customWidth="1"/>
    <col min="3" max="3" width="10.7109375" style="8" customWidth="1"/>
    <col min="4" max="4" width="5.28125" style="8" bestFit="1" customWidth="1"/>
    <col min="5" max="5" width="6.57421875" style="8" bestFit="1" customWidth="1"/>
    <col min="6" max="6" width="7.8515625" style="8" bestFit="1" customWidth="1"/>
    <col min="7" max="7" width="29.421875" style="8" customWidth="1"/>
    <col min="8" max="10" width="5.7109375" style="1" customWidth="1"/>
    <col min="11" max="17" width="7.7109375" style="1" customWidth="1"/>
    <col min="18" max="16384" width="9.140625" style="1" customWidth="1"/>
  </cols>
  <sheetData>
    <row r="1" spans="1:17" ht="19.5" customHeight="1">
      <c r="A1" s="86" t="s">
        <v>33</v>
      </c>
      <c r="B1" s="86"/>
      <c r="C1" s="86"/>
      <c r="D1" s="86"/>
      <c r="E1" s="86"/>
      <c r="F1" s="86"/>
      <c r="G1" s="86"/>
      <c r="H1" s="86"/>
      <c r="I1" s="86"/>
      <c r="J1" s="86"/>
      <c r="K1" s="86"/>
      <c r="L1" s="86"/>
      <c r="M1" s="86"/>
      <c r="N1" s="86"/>
      <c r="O1" s="86"/>
      <c r="P1" s="86"/>
      <c r="Q1" s="86"/>
    </row>
    <row r="2" spans="1:17" ht="19.5" customHeight="1">
      <c r="A2" s="84"/>
      <c r="B2" s="84"/>
      <c r="C2" s="84"/>
      <c r="D2" s="84"/>
      <c r="E2" s="84"/>
      <c r="F2" s="84"/>
      <c r="G2" s="84"/>
      <c r="H2" s="84"/>
      <c r="I2" s="84"/>
      <c r="J2" s="84"/>
      <c r="K2" s="84"/>
      <c r="L2" s="84"/>
      <c r="M2" s="84"/>
      <c r="N2" s="84"/>
      <c r="O2" s="84"/>
      <c r="P2" s="84"/>
      <c r="Q2" s="84"/>
    </row>
    <row r="3" spans="1:17" ht="12">
      <c r="A3" s="79" t="s">
        <v>0</v>
      </c>
      <c r="B3" s="69" t="s">
        <v>1</v>
      </c>
      <c r="C3" s="69" t="s">
        <v>2</v>
      </c>
      <c r="D3" s="69" t="s">
        <v>3</v>
      </c>
      <c r="E3" s="69" t="s">
        <v>4</v>
      </c>
      <c r="F3" s="69" t="s">
        <v>5</v>
      </c>
      <c r="G3" s="69" t="s">
        <v>6</v>
      </c>
      <c r="H3" s="79" t="s">
        <v>34</v>
      </c>
      <c r="I3" s="79"/>
      <c r="J3" s="79" t="s">
        <v>35</v>
      </c>
      <c r="K3" s="79"/>
      <c r="L3" s="79" t="s">
        <v>36</v>
      </c>
      <c r="M3" s="79"/>
      <c r="N3" s="79" t="s">
        <v>37</v>
      </c>
      <c r="O3" s="79"/>
      <c r="P3" s="79" t="s">
        <v>10</v>
      </c>
      <c r="Q3" s="79"/>
    </row>
    <row r="4" spans="1:17" ht="12">
      <c r="A4" s="79"/>
      <c r="B4" s="69"/>
      <c r="C4" s="69"/>
      <c r="D4" s="69"/>
      <c r="E4" s="69"/>
      <c r="F4" s="69"/>
      <c r="G4" s="69"/>
      <c r="H4" s="3" t="s">
        <v>8</v>
      </c>
      <c r="I4" s="3" t="s">
        <v>9</v>
      </c>
      <c r="J4" s="3" t="s">
        <v>8</v>
      </c>
      <c r="K4" s="3" t="s">
        <v>9</v>
      </c>
      <c r="L4" s="3" t="s">
        <v>8</v>
      </c>
      <c r="M4" s="3" t="s">
        <v>9</v>
      </c>
      <c r="N4" s="3" t="s">
        <v>8</v>
      </c>
      <c r="O4" s="3" t="s">
        <v>9</v>
      </c>
      <c r="P4" s="3" t="s">
        <v>8</v>
      </c>
      <c r="Q4" s="3" t="s">
        <v>9</v>
      </c>
    </row>
    <row r="5" spans="1:18" ht="12">
      <c r="A5" s="30">
        <v>1</v>
      </c>
      <c r="B5" s="47" t="s">
        <v>266</v>
      </c>
      <c r="C5" s="47" t="s">
        <v>267</v>
      </c>
      <c r="D5" s="47" t="s">
        <v>1358</v>
      </c>
      <c r="E5" s="47" t="s">
        <v>97</v>
      </c>
      <c r="F5" s="47">
        <v>50102683</v>
      </c>
      <c r="G5" s="47" t="s">
        <v>1359</v>
      </c>
      <c r="H5" s="48">
        <v>0</v>
      </c>
      <c r="I5" s="48">
        <v>0</v>
      </c>
      <c r="J5" s="48">
        <v>0</v>
      </c>
      <c r="K5" s="48">
        <v>0</v>
      </c>
      <c r="L5" s="48">
        <v>1</v>
      </c>
      <c r="M5" s="48">
        <v>0</v>
      </c>
      <c r="N5" s="48">
        <v>0</v>
      </c>
      <c r="O5" s="48">
        <v>0</v>
      </c>
      <c r="P5" s="48">
        <v>1</v>
      </c>
      <c r="Q5" s="48">
        <v>0</v>
      </c>
      <c r="R5" s="1" t="b">
        <f>F5='9SISWA_KHUSUS (3)'!F5</f>
        <v>1</v>
      </c>
    </row>
    <row r="6" spans="1:18" ht="12">
      <c r="A6" s="30"/>
      <c r="B6" s="47"/>
      <c r="C6" s="47"/>
      <c r="D6" s="47"/>
      <c r="E6" s="47"/>
      <c r="F6" s="47"/>
      <c r="G6" s="47"/>
      <c r="H6" s="48"/>
      <c r="I6" s="48"/>
      <c r="J6" s="48"/>
      <c r="K6" s="48"/>
      <c r="L6" s="48"/>
      <c r="M6" s="48"/>
      <c r="N6" s="48"/>
      <c r="O6" s="48"/>
      <c r="P6" s="48"/>
      <c r="Q6" s="48"/>
      <c r="R6" s="1" t="b">
        <f>F6='9SISWA_KHUSUS (3)'!F6</f>
        <v>1</v>
      </c>
    </row>
    <row r="7" spans="1:18" ht="12">
      <c r="A7" s="30"/>
      <c r="B7" s="47"/>
      <c r="C7" s="47"/>
      <c r="D7" s="47"/>
      <c r="E7" s="47"/>
      <c r="F7" s="47"/>
      <c r="G7" s="47"/>
      <c r="H7" s="48"/>
      <c r="I7" s="48"/>
      <c r="J7" s="48"/>
      <c r="K7" s="48"/>
      <c r="L7" s="48"/>
      <c r="M7" s="48"/>
      <c r="N7" s="48"/>
      <c r="O7" s="48"/>
      <c r="P7" s="48"/>
      <c r="Q7" s="48"/>
      <c r="R7" s="1" t="b">
        <f>F7='9SISWA_KHUSUS (3)'!F7</f>
        <v>1</v>
      </c>
    </row>
    <row r="8" spans="1:18" ht="12">
      <c r="A8" s="30"/>
      <c r="B8" s="47"/>
      <c r="C8" s="47"/>
      <c r="D8" s="47"/>
      <c r="E8" s="47"/>
      <c r="F8" s="47"/>
      <c r="G8" s="47"/>
      <c r="H8" s="48"/>
      <c r="I8" s="48"/>
      <c r="J8" s="48"/>
      <c r="K8" s="48"/>
      <c r="L8" s="48"/>
      <c r="M8" s="48"/>
      <c r="N8" s="48"/>
      <c r="O8" s="48"/>
      <c r="P8" s="48"/>
      <c r="Q8" s="48"/>
      <c r="R8" s="1" t="b">
        <f>F8='9SISWA_KHUSUS (3)'!F8</f>
        <v>1</v>
      </c>
    </row>
    <row r="9" spans="1:18" ht="12">
      <c r="A9" s="30"/>
      <c r="B9" s="47"/>
      <c r="C9" s="47"/>
      <c r="D9" s="47"/>
      <c r="E9" s="47"/>
      <c r="F9" s="47"/>
      <c r="G9" s="47"/>
      <c r="H9" s="48"/>
      <c r="I9" s="48"/>
      <c r="J9" s="48"/>
      <c r="K9" s="48"/>
      <c r="L9" s="48"/>
      <c r="M9" s="48"/>
      <c r="N9" s="48"/>
      <c r="O9" s="48"/>
      <c r="P9" s="48"/>
      <c r="Q9" s="48"/>
      <c r="R9" s="1" t="b">
        <f>F9='9SISWA_KHUSUS (3)'!F9</f>
        <v>1</v>
      </c>
    </row>
    <row r="10" spans="1:18" ht="12">
      <c r="A10" s="31"/>
      <c r="B10" s="32"/>
      <c r="C10" s="32"/>
      <c r="D10" s="32"/>
      <c r="E10" s="32"/>
      <c r="F10" s="32"/>
      <c r="G10" s="33" t="s">
        <v>10</v>
      </c>
      <c r="H10" s="31">
        <f aca="true" t="shared" si="0" ref="H10:Q10">SUM(H5:H9)</f>
        <v>0</v>
      </c>
      <c r="I10" s="31">
        <f t="shared" si="0"/>
        <v>0</v>
      </c>
      <c r="J10" s="31">
        <f t="shared" si="0"/>
        <v>0</v>
      </c>
      <c r="K10" s="31">
        <f t="shared" si="0"/>
        <v>0</v>
      </c>
      <c r="L10" s="31">
        <f t="shared" si="0"/>
        <v>1</v>
      </c>
      <c r="M10" s="31">
        <f t="shared" si="0"/>
        <v>0</v>
      </c>
      <c r="N10" s="31">
        <f t="shared" si="0"/>
        <v>0</v>
      </c>
      <c r="O10" s="31">
        <f t="shared" si="0"/>
        <v>0</v>
      </c>
      <c r="P10" s="31">
        <f t="shared" si="0"/>
        <v>1</v>
      </c>
      <c r="Q10" s="31">
        <f t="shared" si="0"/>
        <v>0</v>
      </c>
      <c r="R10" s="1" t="b">
        <f>F10='9SISWA_KHUSUS (3)'!F10</f>
        <v>1</v>
      </c>
    </row>
  </sheetData>
  <sheetProtection/>
  <mergeCells count="13">
    <mergeCell ref="A1:Q2"/>
    <mergeCell ref="A3:A4"/>
    <mergeCell ref="B3:B4"/>
    <mergeCell ref="C3:C4"/>
    <mergeCell ref="D3:D4"/>
    <mergeCell ref="E3:E4"/>
    <mergeCell ref="F3:F4"/>
    <mergeCell ref="G3:G4"/>
    <mergeCell ref="H3:I3"/>
    <mergeCell ref="J3:K3"/>
    <mergeCell ref="L3:M3"/>
    <mergeCell ref="N3:O3"/>
    <mergeCell ref="P3:Q3"/>
  </mergeCells>
  <printOptions/>
  <pageMargins left="0.3937007874015748" right="0.3937007874015748" top="0.35433070866141736" bottom="0.35433070866141736" header="0" footer="0"/>
  <pageSetup horizontalDpi="300" verticalDpi="300" orientation="landscape" paperSize="9" scale="93" r:id="rId1"/>
</worksheet>
</file>

<file path=xl/worksheets/sheet17.xml><?xml version="1.0" encoding="utf-8"?>
<worksheet xmlns="http://schemas.openxmlformats.org/spreadsheetml/2006/main" xmlns:r="http://schemas.openxmlformats.org/officeDocument/2006/relationships">
  <dimension ref="A1:W11"/>
  <sheetViews>
    <sheetView view="pageBreakPreview" zoomScaleSheetLayoutView="100" zoomScalePageLayoutView="0" workbookViewId="0" topLeftCell="A1">
      <selection activeCell="R8" sqref="R8"/>
    </sheetView>
  </sheetViews>
  <sheetFormatPr defaultColWidth="9.140625" defaultRowHeight="15"/>
  <cols>
    <col min="1" max="1" width="3.28125" style="1" bestFit="1" customWidth="1"/>
    <col min="2" max="2" width="9.140625" style="8" customWidth="1"/>
    <col min="3" max="3" width="12.00390625" style="8" customWidth="1"/>
    <col min="4" max="4" width="5.28125" style="8" bestFit="1" customWidth="1"/>
    <col min="5" max="5" width="6.57421875" style="8" bestFit="1" customWidth="1"/>
    <col min="6" max="6" width="7.8515625" style="8" bestFit="1" customWidth="1"/>
    <col min="7" max="7" width="31.57421875" style="8" customWidth="1"/>
    <col min="8" max="15" width="4.7109375" style="2" customWidth="1"/>
    <col min="16" max="19" width="3.7109375" style="2" customWidth="1"/>
    <col min="20" max="21" width="4.7109375" style="2" customWidth="1"/>
    <col min="22" max="23" width="4.7109375" style="43" customWidth="1"/>
    <col min="24" max="16384" width="9.140625" style="1" customWidth="1"/>
  </cols>
  <sheetData>
    <row r="1" spans="1:23" ht="19.5" customHeight="1">
      <c r="A1" s="98" t="s">
        <v>38</v>
      </c>
      <c r="B1" s="98"/>
      <c r="C1" s="98"/>
      <c r="D1" s="98"/>
      <c r="E1" s="98"/>
      <c r="F1" s="98"/>
      <c r="G1" s="98"/>
      <c r="H1" s="98"/>
      <c r="I1" s="98"/>
      <c r="J1" s="98"/>
      <c r="K1" s="98"/>
      <c r="L1" s="98"/>
      <c r="M1" s="98"/>
      <c r="N1" s="98"/>
      <c r="O1" s="98"/>
      <c r="P1" s="98"/>
      <c r="Q1" s="98"/>
      <c r="R1" s="98"/>
      <c r="S1" s="98"/>
      <c r="T1" s="98"/>
      <c r="U1" s="98"/>
      <c r="V1" s="98"/>
      <c r="W1" s="98"/>
    </row>
    <row r="2" spans="1:23" ht="19.5" customHeight="1">
      <c r="A2" s="99"/>
      <c r="B2" s="99"/>
      <c r="C2" s="99"/>
      <c r="D2" s="99"/>
      <c r="E2" s="99"/>
      <c r="F2" s="99"/>
      <c r="G2" s="99"/>
      <c r="H2" s="99"/>
      <c r="I2" s="99"/>
      <c r="J2" s="99"/>
      <c r="K2" s="99"/>
      <c r="L2" s="99"/>
      <c r="M2" s="99"/>
      <c r="N2" s="99"/>
      <c r="O2" s="99"/>
      <c r="P2" s="99"/>
      <c r="Q2" s="99"/>
      <c r="R2" s="99"/>
      <c r="S2" s="99"/>
      <c r="T2" s="99"/>
      <c r="U2" s="99"/>
      <c r="V2" s="99"/>
      <c r="W2" s="99"/>
    </row>
    <row r="3" spans="1:23" ht="15">
      <c r="A3" s="79" t="s">
        <v>0</v>
      </c>
      <c r="B3" s="69" t="s">
        <v>1</v>
      </c>
      <c r="C3" s="69" t="s">
        <v>2</v>
      </c>
      <c r="D3" s="69" t="s">
        <v>3</v>
      </c>
      <c r="E3" s="69" t="s">
        <v>4</v>
      </c>
      <c r="F3" s="69" t="s">
        <v>5</v>
      </c>
      <c r="G3" s="69" t="s">
        <v>6</v>
      </c>
      <c r="H3" s="89" t="s">
        <v>46</v>
      </c>
      <c r="I3" s="90"/>
      <c r="J3" s="90"/>
      <c r="K3" s="90"/>
      <c r="L3" s="90"/>
      <c r="M3" s="90"/>
      <c r="N3" s="90"/>
      <c r="O3" s="91"/>
      <c r="P3" s="104" t="s">
        <v>47</v>
      </c>
      <c r="Q3" s="105"/>
      <c r="R3" s="105"/>
      <c r="S3" s="105"/>
      <c r="T3" s="105"/>
      <c r="U3" s="106"/>
      <c r="V3" s="107" t="s">
        <v>10</v>
      </c>
      <c r="W3" s="108"/>
    </row>
    <row r="4" spans="1:23" ht="30.75" customHeight="1">
      <c r="A4" s="79"/>
      <c r="B4" s="69"/>
      <c r="C4" s="69"/>
      <c r="D4" s="69"/>
      <c r="E4" s="69"/>
      <c r="F4" s="69"/>
      <c r="G4" s="69"/>
      <c r="H4" s="85" t="s">
        <v>39</v>
      </c>
      <c r="I4" s="85"/>
      <c r="J4" s="85" t="s">
        <v>40</v>
      </c>
      <c r="K4" s="85"/>
      <c r="L4" s="85" t="s">
        <v>41</v>
      </c>
      <c r="M4" s="85"/>
      <c r="N4" s="85" t="s">
        <v>42</v>
      </c>
      <c r="O4" s="85"/>
      <c r="P4" s="103" t="s">
        <v>43</v>
      </c>
      <c r="Q4" s="103"/>
      <c r="R4" s="103" t="s">
        <v>44</v>
      </c>
      <c r="S4" s="103"/>
      <c r="T4" s="103" t="s">
        <v>45</v>
      </c>
      <c r="U4" s="103"/>
      <c r="V4" s="109"/>
      <c r="W4" s="110"/>
    </row>
    <row r="5" spans="1:23" ht="12">
      <c r="A5" s="79"/>
      <c r="B5" s="69"/>
      <c r="C5" s="69"/>
      <c r="D5" s="69"/>
      <c r="E5" s="69"/>
      <c r="F5" s="69"/>
      <c r="G5" s="69"/>
      <c r="H5" s="36" t="s">
        <v>8</v>
      </c>
      <c r="I5" s="36" t="s">
        <v>9</v>
      </c>
      <c r="J5" s="36" t="s">
        <v>8</v>
      </c>
      <c r="K5" s="36" t="s">
        <v>9</v>
      </c>
      <c r="L5" s="36" t="s">
        <v>8</v>
      </c>
      <c r="M5" s="36" t="s">
        <v>9</v>
      </c>
      <c r="N5" s="36" t="s">
        <v>8</v>
      </c>
      <c r="O5" s="36" t="s">
        <v>9</v>
      </c>
      <c r="P5" s="40" t="s">
        <v>8</v>
      </c>
      <c r="Q5" s="40" t="s">
        <v>9</v>
      </c>
      <c r="R5" s="40" t="s">
        <v>8</v>
      </c>
      <c r="S5" s="40" t="s">
        <v>9</v>
      </c>
      <c r="T5" s="40" t="s">
        <v>8</v>
      </c>
      <c r="U5" s="40" t="s">
        <v>9</v>
      </c>
      <c r="V5" s="41" t="s">
        <v>8</v>
      </c>
      <c r="W5" s="41" t="s">
        <v>9</v>
      </c>
    </row>
    <row r="6" spans="1:23" ht="12">
      <c r="A6" s="30">
        <v>1</v>
      </c>
      <c r="B6" s="9" t="s">
        <v>266</v>
      </c>
      <c r="C6" s="9" t="s">
        <v>267</v>
      </c>
      <c r="D6" s="9" t="s">
        <v>1358</v>
      </c>
      <c r="E6" s="9" t="s">
        <v>97</v>
      </c>
      <c r="F6" s="9">
        <v>50102683</v>
      </c>
      <c r="G6" s="9" t="s">
        <v>1359</v>
      </c>
      <c r="H6" s="39">
        <v>0</v>
      </c>
      <c r="I6" s="39">
        <v>1</v>
      </c>
      <c r="J6" s="39">
        <v>0</v>
      </c>
      <c r="K6" s="39">
        <v>3</v>
      </c>
      <c r="L6" s="39">
        <v>2</v>
      </c>
      <c r="M6" s="39">
        <v>2</v>
      </c>
      <c r="N6" s="39">
        <v>0</v>
      </c>
      <c r="O6" s="39">
        <v>0</v>
      </c>
      <c r="P6" s="39">
        <v>0</v>
      </c>
      <c r="Q6" s="39">
        <v>0</v>
      </c>
      <c r="R6" s="39">
        <v>0</v>
      </c>
      <c r="S6" s="39">
        <v>0</v>
      </c>
      <c r="T6" s="39">
        <v>0</v>
      </c>
      <c r="U6" s="39">
        <v>2</v>
      </c>
      <c r="V6" s="42">
        <f>T6+R6+P6+N6+L6+J6+H6</f>
        <v>2</v>
      </c>
      <c r="W6" s="42">
        <f>U6+S6+Q6+O6+M6+K6+I6</f>
        <v>8</v>
      </c>
    </row>
    <row r="7" spans="1:23" ht="12">
      <c r="A7" s="30"/>
      <c r="B7" s="9"/>
      <c r="C7" s="9"/>
      <c r="D7" s="9"/>
      <c r="E7" s="9"/>
      <c r="F7" s="9"/>
      <c r="G7" s="9"/>
      <c r="H7" s="39"/>
      <c r="I7" s="39"/>
      <c r="J7" s="39"/>
      <c r="K7" s="39"/>
      <c r="L7" s="39"/>
      <c r="M7" s="39"/>
      <c r="N7" s="39"/>
      <c r="O7" s="39"/>
      <c r="P7" s="39"/>
      <c r="Q7" s="39"/>
      <c r="R7" s="39"/>
      <c r="S7" s="39"/>
      <c r="T7" s="39"/>
      <c r="U7" s="39"/>
      <c r="V7" s="42"/>
      <c r="W7" s="42"/>
    </row>
    <row r="8" spans="1:23" ht="12">
      <c r="A8" s="30"/>
      <c r="B8" s="9"/>
      <c r="C8" s="9"/>
      <c r="D8" s="9"/>
      <c r="E8" s="9"/>
      <c r="F8" s="9"/>
      <c r="G8" s="9"/>
      <c r="H8" s="39"/>
      <c r="I8" s="39"/>
      <c r="J8" s="39"/>
      <c r="K8" s="39"/>
      <c r="L8" s="39"/>
      <c r="M8" s="39"/>
      <c r="N8" s="39"/>
      <c r="O8" s="39"/>
      <c r="P8" s="39"/>
      <c r="Q8" s="39"/>
      <c r="R8" s="39"/>
      <c r="S8" s="39"/>
      <c r="T8" s="39"/>
      <c r="U8" s="39"/>
      <c r="V8" s="42"/>
      <c r="W8" s="42"/>
    </row>
    <row r="9" spans="1:23" ht="12">
      <c r="A9" s="30"/>
      <c r="B9" s="9"/>
      <c r="C9" s="9"/>
      <c r="D9" s="9"/>
      <c r="E9" s="9"/>
      <c r="F9" s="9"/>
      <c r="G9" s="9"/>
      <c r="H9" s="39"/>
      <c r="I9" s="39"/>
      <c r="J9" s="39"/>
      <c r="K9" s="39"/>
      <c r="L9" s="39"/>
      <c r="M9" s="39"/>
      <c r="N9" s="39"/>
      <c r="O9" s="39"/>
      <c r="P9" s="39"/>
      <c r="Q9" s="39"/>
      <c r="R9" s="39"/>
      <c r="S9" s="39"/>
      <c r="T9" s="39"/>
      <c r="U9" s="39"/>
      <c r="V9" s="42"/>
      <c r="W9" s="42"/>
    </row>
    <row r="10" spans="1:23" ht="12">
      <c r="A10" s="30"/>
      <c r="B10" s="9"/>
      <c r="C10" s="9"/>
      <c r="D10" s="9"/>
      <c r="E10" s="9"/>
      <c r="F10" s="9"/>
      <c r="G10" s="9"/>
      <c r="H10" s="39"/>
      <c r="I10" s="39"/>
      <c r="J10" s="39"/>
      <c r="K10" s="39"/>
      <c r="L10" s="39"/>
      <c r="M10" s="39"/>
      <c r="N10" s="39"/>
      <c r="O10" s="39"/>
      <c r="P10" s="39"/>
      <c r="Q10" s="39"/>
      <c r="R10" s="39"/>
      <c r="S10" s="39"/>
      <c r="T10" s="39"/>
      <c r="U10" s="39"/>
      <c r="V10" s="42"/>
      <c r="W10" s="42"/>
    </row>
    <row r="11" spans="1:23" ht="12">
      <c r="A11" s="31"/>
      <c r="B11" s="32"/>
      <c r="C11" s="32"/>
      <c r="D11" s="32"/>
      <c r="E11" s="32"/>
      <c r="F11" s="32"/>
      <c r="G11" s="33" t="s">
        <v>10</v>
      </c>
      <c r="H11" s="34">
        <f aca="true" t="shared" si="0" ref="H11:W11">SUM(H6:H10)</f>
        <v>0</v>
      </c>
      <c r="I11" s="34">
        <f t="shared" si="0"/>
        <v>1</v>
      </c>
      <c r="J11" s="34">
        <f t="shared" si="0"/>
        <v>0</v>
      </c>
      <c r="K11" s="34">
        <f t="shared" si="0"/>
        <v>3</v>
      </c>
      <c r="L11" s="34">
        <f t="shared" si="0"/>
        <v>2</v>
      </c>
      <c r="M11" s="34">
        <f t="shared" si="0"/>
        <v>2</v>
      </c>
      <c r="N11" s="34">
        <f t="shared" si="0"/>
        <v>0</v>
      </c>
      <c r="O11" s="34">
        <f t="shared" si="0"/>
        <v>0</v>
      </c>
      <c r="P11" s="34">
        <f t="shared" si="0"/>
        <v>0</v>
      </c>
      <c r="Q11" s="34">
        <f t="shared" si="0"/>
        <v>0</v>
      </c>
      <c r="R11" s="34">
        <f t="shared" si="0"/>
        <v>0</v>
      </c>
      <c r="S11" s="34">
        <f t="shared" si="0"/>
        <v>0</v>
      </c>
      <c r="T11" s="34">
        <f t="shared" si="0"/>
        <v>0</v>
      </c>
      <c r="U11" s="34">
        <f t="shared" si="0"/>
        <v>2</v>
      </c>
      <c r="V11" s="34">
        <f t="shared" si="0"/>
        <v>2</v>
      </c>
      <c r="W11" s="34">
        <f t="shared" si="0"/>
        <v>8</v>
      </c>
    </row>
  </sheetData>
  <sheetProtection/>
  <mergeCells count="18">
    <mergeCell ref="P3:U3"/>
    <mergeCell ref="V3:W4"/>
    <mergeCell ref="H4:I4"/>
    <mergeCell ref="J4:K4"/>
    <mergeCell ref="L4:M4"/>
    <mergeCell ref="N4:O4"/>
    <mergeCell ref="P4:Q4"/>
    <mergeCell ref="R4:S4"/>
    <mergeCell ref="G3:G5"/>
    <mergeCell ref="A1:W2"/>
    <mergeCell ref="A3:A5"/>
    <mergeCell ref="B3:B5"/>
    <mergeCell ref="C3:C5"/>
    <mergeCell ref="D3:D5"/>
    <mergeCell ref="E3:E5"/>
    <mergeCell ref="F3:F5"/>
    <mergeCell ref="T4:U4"/>
    <mergeCell ref="H3:O3"/>
  </mergeCells>
  <printOptions/>
  <pageMargins left="0.3937007874015748" right="0.3937007874015748" top="0.35433070866141736" bottom="0.35433070866141736" header="0" footer="0"/>
  <pageSetup horizontalDpi="300" verticalDpi="300" orientation="landscape" paperSize="9" scale="93" r:id="rId1"/>
  <colBreaks count="1" manualBreakCount="1">
    <brk id="23" max="65535" man="1"/>
  </colBreaks>
</worksheet>
</file>

<file path=xl/worksheets/sheet18.xml><?xml version="1.0" encoding="utf-8"?>
<worksheet xmlns="http://schemas.openxmlformats.org/spreadsheetml/2006/main" xmlns:r="http://schemas.openxmlformats.org/officeDocument/2006/relationships">
  <dimension ref="A1:W10"/>
  <sheetViews>
    <sheetView view="pageBreakPreview" zoomScaleSheetLayoutView="100" zoomScalePageLayoutView="0" workbookViewId="0" topLeftCell="A1">
      <selection activeCell="V11" sqref="V11"/>
    </sheetView>
  </sheetViews>
  <sheetFormatPr defaultColWidth="9.140625" defaultRowHeight="15"/>
  <cols>
    <col min="1" max="1" width="4.8515625" style="1" customWidth="1"/>
    <col min="2" max="2" width="11.00390625" style="8" customWidth="1"/>
    <col min="3" max="3" width="12.8515625" style="8" customWidth="1"/>
    <col min="4" max="4" width="6.57421875" style="8" customWidth="1"/>
    <col min="5" max="5" width="7.421875" style="8" customWidth="1"/>
    <col min="6" max="6" width="7.8515625" style="8" bestFit="1" customWidth="1"/>
    <col min="7" max="7" width="32.7109375" style="8" customWidth="1"/>
    <col min="8" max="21" width="4.7109375" style="2" customWidth="1"/>
    <col min="22" max="16384" width="9.140625" style="1" customWidth="1"/>
  </cols>
  <sheetData>
    <row r="1" spans="1:21" ht="19.5" customHeight="1">
      <c r="A1" s="98" t="s">
        <v>48</v>
      </c>
      <c r="B1" s="98"/>
      <c r="C1" s="98"/>
      <c r="D1" s="98"/>
      <c r="E1" s="98"/>
      <c r="F1" s="98"/>
      <c r="G1" s="98"/>
      <c r="H1" s="98"/>
      <c r="I1" s="98"/>
      <c r="J1" s="98"/>
      <c r="K1" s="98"/>
      <c r="L1" s="98"/>
      <c r="M1" s="98"/>
      <c r="N1" s="98"/>
      <c r="O1" s="98"/>
      <c r="P1" s="98"/>
      <c r="Q1" s="98"/>
      <c r="R1" s="98"/>
      <c r="S1" s="98"/>
      <c r="T1" s="98"/>
      <c r="U1" s="98"/>
    </row>
    <row r="2" spans="1:21" ht="19.5" customHeight="1">
      <c r="A2" s="99"/>
      <c r="B2" s="99"/>
      <c r="C2" s="99"/>
      <c r="D2" s="99"/>
      <c r="E2" s="99"/>
      <c r="F2" s="99"/>
      <c r="G2" s="99"/>
      <c r="H2" s="99"/>
      <c r="I2" s="99"/>
      <c r="J2" s="99"/>
      <c r="K2" s="99"/>
      <c r="L2" s="99"/>
      <c r="M2" s="99"/>
      <c r="N2" s="99"/>
      <c r="O2" s="99"/>
      <c r="P2" s="99"/>
      <c r="Q2" s="99"/>
      <c r="R2" s="99"/>
      <c r="S2" s="99"/>
      <c r="T2" s="99"/>
      <c r="U2" s="99"/>
    </row>
    <row r="3" spans="1:21" ht="24.75" customHeight="1">
      <c r="A3" s="79" t="s">
        <v>0</v>
      </c>
      <c r="B3" s="69" t="s">
        <v>1</v>
      </c>
      <c r="C3" s="69" t="s">
        <v>2</v>
      </c>
      <c r="D3" s="69" t="s">
        <v>3</v>
      </c>
      <c r="E3" s="69" t="s">
        <v>4</v>
      </c>
      <c r="F3" s="69" t="s">
        <v>5</v>
      </c>
      <c r="G3" s="69" t="s">
        <v>6</v>
      </c>
      <c r="H3" s="89" t="s">
        <v>1283</v>
      </c>
      <c r="I3" s="90"/>
      <c r="J3" s="89" t="s">
        <v>1284</v>
      </c>
      <c r="K3" s="90"/>
      <c r="L3" s="89" t="s">
        <v>1285</v>
      </c>
      <c r="M3" s="90"/>
      <c r="N3" s="89" t="s">
        <v>1286</v>
      </c>
      <c r="O3" s="90"/>
      <c r="P3" s="89" t="s">
        <v>1287</v>
      </c>
      <c r="Q3" s="90"/>
      <c r="R3" s="89" t="s">
        <v>1288</v>
      </c>
      <c r="S3" s="90"/>
      <c r="T3" s="111" t="s">
        <v>10</v>
      </c>
      <c r="U3" s="112"/>
    </row>
    <row r="4" spans="1:21" ht="12">
      <c r="A4" s="79"/>
      <c r="B4" s="69"/>
      <c r="C4" s="69"/>
      <c r="D4" s="69"/>
      <c r="E4" s="69"/>
      <c r="F4" s="69"/>
      <c r="G4" s="69"/>
      <c r="H4" s="36" t="s">
        <v>8</v>
      </c>
      <c r="I4" s="36" t="s">
        <v>9</v>
      </c>
      <c r="J4" s="36" t="s">
        <v>8</v>
      </c>
      <c r="K4" s="36" t="s">
        <v>9</v>
      </c>
      <c r="L4" s="36" t="s">
        <v>8</v>
      </c>
      <c r="M4" s="36" t="s">
        <v>9</v>
      </c>
      <c r="N4" s="36" t="s">
        <v>8</v>
      </c>
      <c r="O4" s="36" t="s">
        <v>9</v>
      </c>
      <c r="P4" s="36" t="s">
        <v>8</v>
      </c>
      <c r="Q4" s="36" t="s">
        <v>9</v>
      </c>
      <c r="R4" s="36" t="s">
        <v>8</v>
      </c>
      <c r="S4" s="36" t="s">
        <v>9</v>
      </c>
      <c r="T4" s="36" t="s">
        <v>8</v>
      </c>
      <c r="U4" s="36" t="s">
        <v>9</v>
      </c>
    </row>
    <row r="5" spans="1:21" ht="12">
      <c r="A5" s="30">
        <v>1</v>
      </c>
      <c r="B5" s="9" t="s">
        <v>266</v>
      </c>
      <c r="C5" s="9" t="s">
        <v>267</v>
      </c>
      <c r="D5" s="9" t="s">
        <v>1358</v>
      </c>
      <c r="E5" s="9" t="s">
        <v>97</v>
      </c>
      <c r="F5" s="9">
        <v>50102683</v>
      </c>
      <c r="G5" s="9" t="s">
        <v>1359</v>
      </c>
      <c r="H5" s="39">
        <v>0</v>
      </c>
      <c r="I5" s="39">
        <v>0</v>
      </c>
      <c r="J5" s="39">
        <v>0</v>
      </c>
      <c r="K5" s="39">
        <v>3</v>
      </c>
      <c r="L5" s="39">
        <v>0</v>
      </c>
      <c r="M5" s="39">
        <v>2</v>
      </c>
      <c r="N5" s="39">
        <v>0</v>
      </c>
      <c r="O5" s="39">
        <v>0</v>
      </c>
      <c r="P5" s="39">
        <v>2</v>
      </c>
      <c r="Q5" s="39">
        <v>3</v>
      </c>
      <c r="R5" s="39">
        <v>0</v>
      </c>
      <c r="S5" s="39">
        <v>0</v>
      </c>
      <c r="T5" s="39">
        <v>2</v>
      </c>
      <c r="U5" s="39">
        <v>8</v>
      </c>
    </row>
    <row r="6" spans="1:21" ht="12">
      <c r="A6" s="30"/>
      <c r="B6" s="9"/>
      <c r="C6" s="9"/>
      <c r="D6" s="9"/>
      <c r="E6" s="9"/>
      <c r="F6" s="9"/>
      <c r="G6" s="9"/>
      <c r="H6" s="39"/>
      <c r="I6" s="39"/>
      <c r="J6" s="39"/>
      <c r="K6" s="39"/>
      <c r="L6" s="39"/>
      <c r="M6" s="39"/>
      <c r="N6" s="39"/>
      <c r="O6" s="39"/>
      <c r="P6" s="39"/>
      <c r="Q6" s="39"/>
      <c r="R6" s="39"/>
      <c r="S6" s="39"/>
      <c r="T6" s="39"/>
      <c r="U6" s="39"/>
    </row>
    <row r="7" spans="1:21" ht="12">
      <c r="A7" s="30"/>
      <c r="B7" s="9"/>
      <c r="C7" s="9"/>
      <c r="D7" s="9"/>
      <c r="E7" s="9"/>
      <c r="F7" s="9"/>
      <c r="G7" s="9"/>
      <c r="H7" s="39"/>
      <c r="I7" s="39"/>
      <c r="J7" s="39"/>
      <c r="K7" s="39"/>
      <c r="L7" s="39"/>
      <c r="M7" s="39"/>
      <c r="N7" s="39"/>
      <c r="O7" s="39"/>
      <c r="P7" s="39"/>
      <c r="Q7" s="39"/>
      <c r="R7" s="39"/>
      <c r="S7" s="39"/>
      <c r="T7" s="39"/>
      <c r="U7" s="39"/>
    </row>
    <row r="8" spans="1:21" ht="12">
      <c r="A8" s="30"/>
      <c r="B8" s="9"/>
      <c r="C8" s="9"/>
      <c r="D8" s="9"/>
      <c r="E8" s="9"/>
      <c r="F8" s="9"/>
      <c r="G8" s="9"/>
      <c r="H8" s="39"/>
      <c r="I8" s="39"/>
      <c r="J8" s="39"/>
      <c r="K8" s="39"/>
      <c r="L8" s="39"/>
      <c r="M8" s="39"/>
      <c r="N8" s="39"/>
      <c r="O8" s="39"/>
      <c r="P8" s="39"/>
      <c r="Q8" s="39"/>
      <c r="R8" s="39"/>
      <c r="S8" s="39"/>
      <c r="T8" s="39"/>
      <c r="U8" s="39"/>
    </row>
    <row r="9" spans="1:21" ht="12">
      <c r="A9" s="30"/>
      <c r="B9" s="9"/>
      <c r="C9" s="9"/>
      <c r="D9" s="9"/>
      <c r="E9" s="9"/>
      <c r="F9" s="9"/>
      <c r="G9" s="9"/>
      <c r="H9" s="39"/>
      <c r="I9" s="39"/>
      <c r="J9" s="39"/>
      <c r="K9" s="39"/>
      <c r="L9" s="39"/>
      <c r="M9" s="39"/>
      <c r="N9" s="39"/>
      <c r="O9" s="39"/>
      <c r="P9" s="39"/>
      <c r="Q9" s="39"/>
      <c r="R9" s="39"/>
      <c r="S9" s="39"/>
      <c r="T9" s="39"/>
      <c r="U9" s="39"/>
    </row>
    <row r="10" spans="1:23" ht="12">
      <c r="A10" s="31"/>
      <c r="B10" s="32"/>
      <c r="C10" s="32"/>
      <c r="D10" s="32"/>
      <c r="E10" s="32"/>
      <c r="F10" s="32"/>
      <c r="G10" s="33" t="s">
        <v>10</v>
      </c>
      <c r="H10" s="34">
        <f aca="true" t="shared" si="0" ref="H10:U10">SUM(H5:H9)</f>
        <v>0</v>
      </c>
      <c r="I10" s="34">
        <f t="shared" si="0"/>
        <v>0</v>
      </c>
      <c r="J10" s="34">
        <f t="shared" si="0"/>
        <v>0</v>
      </c>
      <c r="K10" s="34">
        <f t="shared" si="0"/>
        <v>3</v>
      </c>
      <c r="L10" s="34">
        <f t="shared" si="0"/>
        <v>0</v>
      </c>
      <c r="M10" s="34">
        <f t="shared" si="0"/>
        <v>2</v>
      </c>
      <c r="N10" s="34">
        <f t="shared" si="0"/>
        <v>0</v>
      </c>
      <c r="O10" s="34">
        <f t="shared" si="0"/>
        <v>0</v>
      </c>
      <c r="P10" s="34">
        <f t="shared" si="0"/>
        <v>2</v>
      </c>
      <c r="Q10" s="34">
        <f t="shared" si="0"/>
        <v>3</v>
      </c>
      <c r="R10" s="34">
        <f t="shared" si="0"/>
        <v>0</v>
      </c>
      <c r="S10" s="34">
        <f t="shared" si="0"/>
        <v>0</v>
      </c>
      <c r="T10" s="34">
        <f t="shared" si="0"/>
        <v>2</v>
      </c>
      <c r="U10" s="34">
        <f t="shared" si="0"/>
        <v>8</v>
      </c>
      <c r="V10" s="1" t="b">
        <f>T10='11GURU_JBTN'!V11</f>
        <v>1</v>
      </c>
      <c r="W10" s="1" t="b">
        <f>U10='11GURU_JBTN'!W11</f>
        <v>1</v>
      </c>
    </row>
  </sheetData>
  <sheetProtection/>
  <autoFilter ref="A4:U9"/>
  <mergeCells count="15">
    <mergeCell ref="H3:I3"/>
    <mergeCell ref="J3:K3"/>
    <mergeCell ref="L3:M3"/>
    <mergeCell ref="N3:O3"/>
    <mergeCell ref="P3:Q3"/>
    <mergeCell ref="R3:S3"/>
    <mergeCell ref="T3:U3"/>
    <mergeCell ref="A3:A4"/>
    <mergeCell ref="B3:B4"/>
    <mergeCell ref="A1:U2"/>
    <mergeCell ref="C3:C4"/>
    <mergeCell ref="D3:D4"/>
    <mergeCell ref="E3:E4"/>
    <mergeCell ref="F3:F4"/>
    <mergeCell ref="G3:G4"/>
  </mergeCells>
  <printOptions/>
  <pageMargins left="0.3937007874015748" right="0.3937007874015748" top="0.35433070866141736" bottom="0.35433070866141736" header="0" footer="0"/>
  <pageSetup horizontalDpi="300" verticalDpi="300" orientation="landscape" paperSize="9" scale="93" r:id="rId1"/>
</worksheet>
</file>

<file path=xl/worksheets/sheet19.xml><?xml version="1.0" encoding="utf-8"?>
<worksheet xmlns="http://schemas.openxmlformats.org/spreadsheetml/2006/main" xmlns:r="http://schemas.openxmlformats.org/officeDocument/2006/relationships">
  <dimension ref="A1:W10"/>
  <sheetViews>
    <sheetView view="pageBreakPreview" zoomScaleSheetLayoutView="100" zoomScalePageLayoutView="0" workbookViewId="0" topLeftCell="A1">
      <selection activeCell="G16" sqref="G16"/>
    </sheetView>
  </sheetViews>
  <sheetFormatPr defaultColWidth="9.140625" defaultRowHeight="15"/>
  <cols>
    <col min="1" max="1" width="3.28125" style="1" bestFit="1" customWidth="1"/>
    <col min="2" max="2" width="11.28125" style="8" bestFit="1" customWidth="1"/>
    <col min="3" max="3" width="15.8515625" style="8" bestFit="1" customWidth="1"/>
    <col min="4" max="4" width="5.28125" style="8" bestFit="1" customWidth="1"/>
    <col min="5" max="5" width="6.57421875" style="8" bestFit="1" customWidth="1"/>
    <col min="6" max="6" width="7.8515625" style="8" bestFit="1" customWidth="1"/>
    <col min="7" max="7" width="38.00390625" style="8" customWidth="1"/>
    <col min="8" max="11" width="4.8515625" style="2" bestFit="1" customWidth="1"/>
    <col min="12" max="17" width="3.57421875" style="2" bestFit="1" customWidth="1"/>
    <col min="18" max="18" width="4.8515625" style="2" bestFit="1" customWidth="1"/>
    <col min="19" max="19" width="3.57421875" style="2" bestFit="1" customWidth="1"/>
    <col min="20" max="20" width="4.8515625" style="2" customWidth="1"/>
    <col min="21" max="21" width="4.8515625" style="2" bestFit="1" customWidth="1"/>
    <col min="22" max="16384" width="9.140625" style="1" customWidth="1"/>
  </cols>
  <sheetData>
    <row r="1" spans="1:21" ht="19.5" customHeight="1">
      <c r="A1" s="98" t="s">
        <v>49</v>
      </c>
      <c r="B1" s="98"/>
      <c r="C1" s="98"/>
      <c r="D1" s="98"/>
      <c r="E1" s="98"/>
      <c r="F1" s="98"/>
      <c r="G1" s="98"/>
      <c r="H1" s="98"/>
      <c r="I1" s="98"/>
      <c r="J1" s="98"/>
      <c r="K1" s="98"/>
      <c r="L1" s="98"/>
      <c r="M1" s="98"/>
      <c r="N1" s="98"/>
      <c r="O1" s="98"/>
      <c r="P1" s="98"/>
      <c r="Q1" s="98"/>
      <c r="R1" s="98"/>
      <c r="S1" s="98"/>
      <c r="T1" s="98"/>
      <c r="U1" s="98"/>
    </row>
    <row r="2" spans="1:21" ht="19.5" customHeight="1">
      <c r="A2" s="99"/>
      <c r="B2" s="99"/>
      <c r="C2" s="99"/>
      <c r="D2" s="99"/>
      <c r="E2" s="99"/>
      <c r="F2" s="99"/>
      <c r="G2" s="99"/>
      <c r="H2" s="99"/>
      <c r="I2" s="99"/>
      <c r="J2" s="99"/>
      <c r="K2" s="99"/>
      <c r="L2" s="99"/>
      <c r="M2" s="99"/>
      <c r="N2" s="99"/>
      <c r="O2" s="99"/>
      <c r="P2" s="99"/>
      <c r="Q2" s="99"/>
      <c r="R2" s="99"/>
      <c r="S2" s="99"/>
      <c r="T2" s="99"/>
      <c r="U2" s="99"/>
    </row>
    <row r="3" spans="1:21" ht="26.25" customHeight="1">
      <c r="A3" s="79" t="s">
        <v>0</v>
      </c>
      <c r="B3" s="69" t="s">
        <v>1</v>
      </c>
      <c r="C3" s="69" t="s">
        <v>2</v>
      </c>
      <c r="D3" s="69" t="s">
        <v>3</v>
      </c>
      <c r="E3" s="69" t="s">
        <v>4</v>
      </c>
      <c r="F3" s="69" t="s">
        <v>5</v>
      </c>
      <c r="G3" s="69" t="s">
        <v>6</v>
      </c>
      <c r="H3" s="89" t="s">
        <v>1289</v>
      </c>
      <c r="I3" s="90"/>
      <c r="J3" s="89" t="s">
        <v>1290</v>
      </c>
      <c r="K3" s="90"/>
      <c r="L3" s="89" t="s">
        <v>1291</v>
      </c>
      <c r="M3" s="90"/>
      <c r="N3" s="89" t="s">
        <v>1292</v>
      </c>
      <c r="O3" s="90"/>
      <c r="P3" s="89" t="s">
        <v>1293</v>
      </c>
      <c r="Q3" s="90"/>
      <c r="R3" s="89" t="s">
        <v>1294</v>
      </c>
      <c r="S3" s="90"/>
      <c r="T3" s="111" t="s">
        <v>10</v>
      </c>
      <c r="U3" s="112"/>
    </row>
    <row r="4" spans="1:21" ht="12">
      <c r="A4" s="79"/>
      <c r="B4" s="69"/>
      <c r="C4" s="69"/>
      <c r="D4" s="69"/>
      <c r="E4" s="69"/>
      <c r="F4" s="69"/>
      <c r="G4" s="69"/>
      <c r="H4" s="36" t="s">
        <v>8</v>
      </c>
      <c r="I4" s="36" t="s">
        <v>9</v>
      </c>
      <c r="J4" s="36" t="s">
        <v>8</v>
      </c>
      <c r="K4" s="36" t="s">
        <v>9</v>
      </c>
      <c r="L4" s="36" t="s">
        <v>8</v>
      </c>
      <c r="M4" s="36" t="s">
        <v>9</v>
      </c>
      <c r="N4" s="36" t="s">
        <v>8</v>
      </c>
      <c r="O4" s="36" t="s">
        <v>9</v>
      </c>
      <c r="P4" s="36" t="s">
        <v>8</v>
      </c>
      <c r="Q4" s="36" t="s">
        <v>9</v>
      </c>
      <c r="R4" s="36" t="s">
        <v>8</v>
      </c>
      <c r="S4" s="36" t="s">
        <v>9</v>
      </c>
      <c r="T4" s="36" t="s">
        <v>8</v>
      </c>
      <c r="U4" s="36" t="s">
        <v>9</v>
      </c>
    </row>
    <row r="5" spans="1:21" ht="12">
      <c r="A5" s="30">
        <v>1</v>
      </c>
      <c r="B5" s="9" t="s">
        <v>266</v>
      </c>
      <c r="C5" s="9" t="s">
        <v>267</v>
      </c>
      <c r="D5" s="9" t="s">
        <v>1358</v>
      </c>
      <c r="E5" s="9" t="s">
        <v>97</v>
      </c>
      <c r="F5" s="9">
        <v>50102683</v>
      </c>
      <c r="G5" s="9" t="s">
        <v>1359</v>
      </c>
      <c r="H5" s="39">
        <v>0</v>
      </c>
      <c r="I5" s="39">
        <v>0</v>
      </c>
      <c r="J5" s="39">
        <v>0</v>
      </c>
      <c r="K5" s="39">
        <v>5</v>
      </c>
      <c r="L5" s="39">
        <v>0</v>
      </c>
      <c r="M5" s="39">
        <v>1</v>
      </c>
      <c r="N5" s="39">
        <v>0</v>
      </c>
      <c r="O5" s="39">
        <v>0</v>
      </c>
      <c r="P5" s="39">
        <v>0</v>
      </c>
      <c r="Q5" s="39">
        <v>0</v>
      </c>
      <c r="R5" s="39">
        <v>2</v>
      </c>
      <c r="S5" s="39">
        <v>2</v>
      </c>
      <c r="T5" s="39">
        <v>2</v>
      </c>
      <c r="U5" s="39">
        <v>8</v>
      </c>
    </row>
    <row r="6" spans="1:21" ht="12">
      <c r="A6" s="30"/>
      <c r="B6" s="9"/>
      <c r="C6" s="9"/>
      <c r="D6" s="9"/>
      <c r="E6" s="9"/>
      <c r="F6" s="9"/>
      <c r="G6" s="9"/>
      <c r="H6" s="39"/>
      <c r="I6" s="39"/>
      <c r="J6" s="39"/>
      <c r="K6" s="39"/>
      <c r="L6" s="39"/>
      <c r="M6" s="39"/>
      <c r="N6" s="39"/>
      <c r="O6" s="39"/>
      <c r="P6" s="39"/>
      <c r="Q6" s="39"/>
      <c r="R6" s="39"/>
      <c r="S6" s="39"/>
      <c r="T6" s="39"/>
      <c r="U6" s="39"/>
    </row>
    <row r="7" spans="1:21" ht="12">
      <c r="A7" s="30"/>
      <c r="B7" s="9"/>
      <c r="C7" s="9"/>
      <c r="D7" s="9"/>
      <c r="E7" s="9"/>
      <c r="F7" s="9"/>
      <c r="G7" s="9"/>
      <c r="H7" s="39"/>
      <c r="I7" s="39"/>
      <c r="J7" s="39"/>
      <c r="K7" s="39"/>
      <c r="L7" s="39"/>
      <c r="M7" s="39"/>
      <c r="N7" s="39"/>
      <c r="O7" s="39"/>
      <c r="P7" s="39"/>
      <c r="Q7" s="39"/>
      <c r="R7" s="39"/>
      <c r="S7" s="39"/>
      <c r="T7" s="39"/>
      <c r="U7" s="39"/>
    </row>
    <row r="8" spans="1:21" ht="12">
      <c r="A8" s="30"/>
      <c r="B8" s="9"/>
      <c r="C8" s="9"/>
      <c r="D8" s="9"/>
      <c r="E8" s="9"/>
      <c r="F8" s="9"/>
      <c r="G8" s="9"/>
      <c r="H8" s="39"/>
      <c r="I8" s="39"/>
      <c r="J8" s="39"/>
      <c r="K8" s="39"/>
      <c r="L8" s="39"/>
      <c r="M8" s="39"/>
      <c r="N8" s="39"/>
      <c r="O8" s="39"/>
      <c r="P8" s="39"/>
      <c r="Q8" s="39"/>
      <c r="R8" s="39"/>
      <c r="S8" s="39"/>
      <c r="T8" s="39"/>
      <c r="U8" s="39"/>
    </row>
    <row r="9" spans="1:21" ht="12">
      <c r="A9" s="30"/>
      <c r="B9" s="9"/>
      <c r="C9" s="9"/>
      <c r="D9" s="9"/>
      <c r="E9" s="9"/>
      <c r="F9" s="9"/>
      <c r="G9" s="9"/>
      <c r="H9" s="39"/>
      <c r="I9" s="39"/>
      <c r="J9" s="39"/>
      <c r="K9" s="39"/>
      <c r="L9" s="39"/>
      <c r="M9" s="39"/>
      <c r="N9" s="39"/>
      <c r="O9" s="39"/>
      <c r="P9" s="39"/>
      <c r="Q9" s="39"/>
      <c r="R9" s="39"/>
      <c r="S9" s="39"/>
      <c r="T9" s="39"/>
      <c r="U9" s="39"/>
    </row>
    <row r="10" spans="1:23" ht="12">
      <c r="A10" s="31"/>
      <c r="B10" s="32"/>
      <c r="C10" s="32"/>
      <c r="D10" s="32"/>
      <c r="E10" s="32"/>
      <c r="F10" s="32"/>
      <c r="G10" s="33" t="s">
        <v>10</v>
      </c>
      <c r="H10" s="34">
        <f aca="true" t="shared" si="0" ref="H10:U10">SUM(H5:H9)</f>
        <v>0</v>
      </c>
      <c r="I10" s="34">
        <f t="shared" si="0"/>
        <v>0</v>
      </c>
      <c r="J10" s="34">
        <f t="shared" si="0"/>
        <v>0</v>
      </c>
      <c r="K10" s="34">
        <f t="shared" si="0"/>
        <v>5</v>
      </c>
      <c r="L10" s="34">
        <f t="shared" si="0"/>
        <v>0</v>
      </c>
      <c r="M10" s="34">
        <f t="shared" si="0"/>
        <v>1</v>
      </c>
      <c r="N10" s="34">
        <f t="shared" si="0"/>
        <v>0</v>
      </c>
      <c r="O10" s="34">
        <f t="shared" si="0"/>
        <v>0</v>
      </c>
      <c r="P10" s="34">
        <f t="shared" si="0"/>
        <v>0</v>
      </c>
      <c r="Q10" s="34">
        <f t="shared" si="0"/>
        <v>0</v>
      </c>
      <c r="R10" s="34">
        <f t="shared" si="0"/>
        <v>2</v>
      </c>
      <c r="S10" s="34">
        <f t="shared" si="0"/>
        <v>2</v>
      </c>
      <c r="T10" s="34">
        <f t="shared" si="0"/>
        <v>2</v>
      </c>
      <c r="U10" s="34">
        <f t="shared" si="0"/>
        <v>8</v>
      </c>
      <c r="V10" s="1" t="b">
        <f>T10='12GURU_UMUR'!T10</f>
        <v>1</v>
      </c>
      <c r="W10" s="1" t="b">
        <f>U10='12GURU_UMUR'!U10</f>
        <v>1</v>
      </c>
    </row>
  </sheetData>
  <sheetProtection/>
  <autoFilter ref="A4:U9"/>
  <mergeCells count="15">
    <mergeCell ref="L3:M3"/>
    <mergeCell ref="N3:O3"/>
    <mergeCell ref="A1:U2"/>
    <mergeCell ref="P3:Q3"/>
    <mergeCell ref="R3:S3"/>
    <mergeCell ref="T3:U3"/>
    <mergeCell ref="A3:A4"/>
    <mergeCell ref="B3:B4"/>
    <mergeCell ref="C3:C4"/>
    <mergeCell ref="D3:D4"/>
    <mergeCell ref="E3:E4"/>
    <mergeCell ref="F3:F4"/>
    <mergeCell ref="G3:G4"/>
    <mergeCell ref="H3:I3"/>
    <mergeCell ref="J3:K3"/>
  </mergeCells>
  <printOptions/>
  <pageMargins left="0.3937007874015748" right="0.3937007874015748" top="0.35433070866141736" bottom="0.35433070866141736" header="0" footer="0"/>
  <pageSetup horizontalDpi="300" verticalDpi="300" orientation="landscape" paperSize="9" scale="93"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B2:B16"/>
  <sheetViews>
    <sheetView tabSelected="1" zoomScalePageLayoutView="0" workbookViewId="0" topLeftCell="A1">
      <selection activeCell="H15" sqref="H15"/>
    </sheetView>
  </sheetViews>
  <sheetFormatPr defaultColWidth="9.140625" defaultRowHeight="15"/>
  <sheetData>
    <row r="2" ht="15">
      <c r="B2" t="s">
        <v>1370</v>
      </c>
    </row>
    <row r="4" ht="15">
      <c r="B4" t="s">
        <v>1381</v>
      </c>
    </row>
    <row r="5" ht="15">
      <c r="B5" t="s">
        <v>1371</v>
      </c>
    </row>
    <row r="6" ht="15">
      <c r="B6" t="s">
        <v>1372</v>
      </c>
    </row>
    <row r="7" ht="15">
      <c r="B7" t="s">
        <v>1373</v>
      </c>
    </row>
    <row r="8" ht="15">
      <c r="B8" t="s">
        <v>1374</v>
      </c>
    </row>
    <row r="9" ht="15">
      <c r="B9" t="s">
        <v>1375</v>
      </c>
    </row>
    <row r="11" ht="15">
      <c r="B11" t="s">
        <v>1376</v>
      </c>
    </row>
    <row r="13" ht="15">
      <c r="B13" t="s">
        <v>1377</v>
      </c>
    </row>
    <row r="14" ht="15">
      <c r="B14" t="s">
        <v>1378</v>
      </c>
    </row>
    <row r="15" ht="15">
      <c r="B15" t="s">
        <v>1379</v>
      </c>
    </row>
    <row r="16" ht="15">
      <c r="B16" t="s">
        <v>1380</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Y10"/>
  <sheetViews>
    <sheetView view="pageBreakPreview" zoomScaleSheetLayoutView="100" zoomScalePageLayoutView="0" workbookViewId="0" topLeftCell="A1">
      <selection activeCell="S6" sqref="S6"/>
    </sheetView>
  </sheetViews>
  <sheetFormatPr defaultColWidth="9.140625" defaultRowHeight="15"/>
  <cols>
    <col min="1" max="1" width="3.28125" style="1" bestFit="1" customWidth="1"/>
    <col min="2" max="2" width="8.00390625" style="8" customWidth="1"/>
    <col min="3" max="3" width="13.421875" style="8" customWidth="1"/>
    <col min="4" max="4" width="4.421875" style="8" customWidth="1"/>
    <col min="5" max="5" width="5.8515625" style="8" customWidth="1"/>
    <col min="6" max="6" width="7.8515625" style="8" bestFit="1" customWidth="1"/>
    <col min="7" max="7" width="30.28125" style="8" customWidth="1"/>
    <col min="8" max="23" width="4.7109375" style="2" customWidth="1"/>
    <col min="24" max="16384" width="9.140625" style="1" customWidth="1"/>
  </cols>
  <sheetData>
    <row r="1" spans="1:23" ht="19.5" customHeight="1">
      <c r="A1" s="98" t="s">
        <v>50</v>
      </c>
      <c r="B1" s="98"/>
      <c r="C1" s="98"/>
      <c r="D1" s="98"/>
      <c r="E1" s="98"/>
      <c r="F1" s="98"/>
      <c r="G1" s="98"/>
      <c r="H1" s="98"/>
      <c r="I1" s="98"/>
      <c r="J1" s="98"/>
      <c r="K1" s="98"/>
      <c r="L1" s="98"/>
      <c r="M1" s="98"/>
      <c r="N1" s="98"/>
      <c r="O1" s="98"/>
      <c r="P1" s="98"/>
      <c r="Q1" s="98"/>
      <c r="R1" s="98"/>
      <c r="S1" s="98"/>
      <c r="T1" s="98"/>
      <c r="U1" s="98"/>
      <c r="V1" s="98"/>
      <c r="W1" s="98"/>
    </row>
    <row r="2" spans="1:23" ht="19.5" customHeight="1">
      <c r="A2" s="99"/>
      <c r="B2" s="99"/>
      <c r="C2" s="99"/>
      <c r="D2" s="99"/>
      <c r="E2" s="99"/>
      <c r="F2" s="99"/>
      <c r="G2" s="99"/>
      <c r="H2" s="99"/>
      <c r="I2" s="99"/>
      <c r="J2" s="99"/>
      <c r="K2" s="99"/>
      <c r="L2" s="99"/>
      <c r="M2" s="99"/>
      <c r="N2" s="99"/>
      <c r="O2" s="99"/>
      <c r="P2" s="99"/>
      <c r="Q2" s="99"/>
      <c r="R2" s="99"/>
      <c r="S2" s="99"/>
      <c r="T2" s="99"/>
      <c r="U2" s="99"/>
      <c r="V2" s="99"/>
      <c r="W2" s="99"/>
    </row>
    <row r="3" spans="1:23" ht="15">
      <c r="A3" s="79" t="s">
        <v>0</v>
      </c>
      <c r="B3" s="69" t="s">
        <v>1</v>
      </c>
      <c r="C3" s="69" t="s">
        <v>2</v>
      </c>
      <c r="D3" s="69" t="s">
        <v>3</v>
      </c>
      <c r="E3" s="69" t="s">
        <v>4</v>
      </c>
      <c r="F3" s="69" t="s">
        <v>5</v>
      </c>
      <c r="G3" s="69" t="s">
        <v>6</v>
      </c>
      <c r="H3" s="113" t="s">
        <v>51</v>
      </c>
      <c r="I3" s="114"/>
      <c r="J3" s="113" t="s">
        <v>52</v>
      </c>
      <c r="K3" s="114"/>
      <c r="L3" s="113" t="s">
        <v>53</v>
      </c>
      <c r="M3" s="114"/>
      <c r="N3" s="113" t="s">
        <v>54</v>
      </c>
      <c r="O3" s="114"/>
      <c r="P3" s="113" t="s">
        <v>55</v>
      </c>
      <c r="Q3" s="114"/>
      <c r="R3" s="113" t="s">
        <v>56</v>
      </c>
      <c r="S3" s="114"/>
      <c r="T3" s="115" t="s">
        <v>57</v>
      </c>
      <c r="U3" s="116"/>
      <c r="V3" s="115" t="s">
        <v>10</v>
      </c>
      <c r="W3" s="116"/>
    </row>
    <row r="4" spans="1:23" ht="15">
      <c r="A4" s="79"/>
      <c r="B4" s="69"/>
      <c r="C4" s="69"/>
      <c r="D4" s="69"/>
      <c r="E4" s="69"/>
      <c r="F4" s="69"/>
      <c r="G4" s="69"/>
      <c r="H4" s="36" t="s">
        <v>8</v>
      </c>
      <c r="I4" s="36" t="s">
        <v>9</v>
      </c>
      <c r="J4" s="36" t="s">
        <v>8</v>
      </c>
      <c r="K4" s="36" t="s">
        <v>9</v>
      </c>
      <c r="L4" s="36" t="s">
        <v>8</v>
      </c>
      <c r="M4" s="36" t="s">
        <v>9</v>
      </c>
      <c r="N4" s="36" t="s">
        <v>8</v>
      </c>
      <c r="O4" s="36" t="s">
        <v>9</v>
      </c>
      <c r="P4" s="36" t="s">
        <v>8</v>
      </c>
      <c r="Q4" s="36" t="s">
        <v>9</v>
      </c>
      <c r="R4" s="36" t="s">
        <v>8</v>
      </c>
      <c r="S4" s="36" t="s">
        <v>9</v>
      </c>
      <c r="T4" s="36" t="s">
        <v>8</v>
      </c>
      <c r="U4" s="36" t="s">
        <v>9</v>
      </c>
      <c r="V4" s="36" t="s">
        <v>8</v>
      </c>
      <c r="W4" s="36" t="s">
        <v>9</v>
      </c>
    </row>
    <row r="5" spans="1:23" ht="12">
      <c r="A5" s="30">
        <v>1</v>
      </c>
      <c r="B5" s="9" t="s">
        <v>266</v>
      </c>
      <c r="C5" s="9" t="s">
        <v>267</v>
      </c>
      <c r="D5" s="9" t="s">
        <v>1358</v>
      </c>
      <c r="E5" s="9" t="s">
        <v>97</v>
      </c>
      <c r="F5" s="9">
        <v>50102683</v>
      </c>
      <c r="G5" s="9" t="s">
        <v>1359</v>
      </c>
      <c r="H5" s="39">
        <v>0</v>
      </c>
      <c r="I5" s="39">
        <v>1</v>
      </c>
      <c r="J5" s="39">
        <v>0</v>
      </c>
      <c r="K5" s="39">
        <v>0</v>
      </c>
      <c r="L5" s="39">
        <v>0</v>
      </c>
      <c r="M5" s="39">
        <v>2</v>
      </c>
      <c r="N5" s="39">
        <v>0</v>
      </c>
      <c r="O5" s="39">
        <v>0</v>
      </c>
      <c r="P5" s="39">
        <v>2</v>
      </c>
      <c r="Q5" s="39">
        <v>5</v>
      </c>
      <c r="R5" s="39">
        <v>0</v>
      </c>
      <c r="S5" s="39">
        <v>0</v>
      </c>
      <c r="T5" s="39">
        <v>0</v>
      </c>
      <c r="U5" s="39">
        <v>0</v>
      </c>
      <c r="V5" s="39">
        <v>2</v>
      </c>
      <c r="W5" s="39">
        <v>8</v>
      </c>
    </row>
    <row r="6" spans="1:23" ht="12">
      <c r="A6" s="30"/>
      <c r="B6" s="9"/>
      <c r="C6" s="9"/>
      <c r="D6" s="9"/>
      <c r="E6" s="9"/>
      <c r="F6" s="9"/>
      <c r="G6" s="9"/>
      <c r="H6" s="39"/>
      <c r="I6" s="39"/>
      <c r="J6" s="39"/>
      <c r="K6" s="39"/>
      <c r="L6" s="39"/>
      <c r="M6" s="39"/>
      <c r="N6" s="39"/>
      <c r="O6" s="39"/>
      <c r="P6" s="39"/>
      <c r="Q6" s="39"/>
      <c r="R6" s="39"/>
      <c r="S6" s="39"/>
      <c r="T6" s="39"/>
      <c r="U6" s="39"/>
      <c r="V6" s="39"/>
      <c r="W6" s="39"/>
    </row>
    <row r="7" spans="1:23" ht="12">
      <c r="A7" s="30"/>
      <c r="B7" s="9"/>
      <c r="C7" s="9"/>
      <c r="D7" s="9"/>
      <c r="E7" s="9"/>
      <c r="F7" s="9"/>
      <c r="G7" s="9"/>
      <c r="H7" s="39"/>
      <c r="I7" s="39"/>
      <c r="J7" s="39"/>
      <c r="K7" s="39"/>
      <c r="L7" s="39"/>
      <c r="M7" s="39"/>
      <c r="N7" s="39"/>
      <c r="O7" s="39"/>
      <c r="P7" s="39"/>
      <c r="Q7" s="39"/>
      <c r="R7" s="39"/>
      <c r="S7" s="39"/>
      <c r="T7" s="39"/>
      <c r="U7" s="39"/>
      <c r="V7" s="39"/>
      <c r="W7" s="39"/>
    </row>
    <row r="8" spans="1:23" ht="12">
      <c r="A8" s="30"/>
      <c r="B8" s="9"/>
      <c r="C8" s="9"/>
      <c r="D8" s="9"/>
      <c r="E8" s="9"/>
      <c r="F8" s="9"/>
      <c r="G8" s="9"/>
      <c r="H8" s="39"/>
      <c r="I8" s="39"/>
      <c r="J8" s="39"/>
      <c r="K8" s="39"/>
      <c r="L8" s="39"/>
      <c r="M8" s="39"/>
      <c r="N8" s="39"/>
      <c r="O8" s="39"/>
      <c r="P8" s="39"/>
      <c r="Q8" s="39"/>
      <c r="R8" s="39"/>
      <c r="S8" s="39"/>
      <c r="T8" s="39"/>
      <c r="U8" s="39"/>
      <c r="V8" s="39"/>
      <c r="W8" s="39"/>
    </row>
    <row r="9" spans="1:23" ht="12">
      <c r="A9" s="30"/>
      <c r="B9" s="9"/>
      <c r="C9" s="9"/>
      <c r="D9" s="9"/>
      <c r="E9" s="9"/>
      <c r="F9" s="9"/>
      <c r="G9" s="9"/>
      <c r="H9" s="39"/>
      <c r="I9" s="39"/>
      <c r="J9" s="39"/>
      <c r="K9" s="39"/>
      <c r="L9" s="39"/>
      <c r="M9" s="39"/>
      <c r="N9" s="39"/>
      <c r="O9" s="39"/>
      <c r="P9" s="39"/>
      <c r="Q9" s="39"/>
      <c r="R9" s="39"/>
      <c r="S9" s="39"/>
      <c r="T9" s="39"/>
      <c r="U9" s="39"/>
      <c r="V9" s="39"/>
      <c r="W9" s="39"/>
    </row>
    <row r="10" spans="1:25" ht="12">
      <c r="A10" s="31"/>
      <c r="B10" s="32"/>
      <c r="C10" s="32"/>
      <c r="D10" s="32"/>
      <c r="E10" s="32"/>
      <c r="F10" s="32"/>
      <c r="G10" s="32" t="s">
        <v>10</v>
      </c>
      <c r="H10" s="34">
        <f aca="true" t="shared" si="0" ref="H10:W10">SUM(H5:H9)</f>
        <v>0</v>
      </c>
      <c r="I10" s="34">
        <f t="shared" si="0"/>
        <v>1</v>
      </c>
      <c r="J10" s="34">
        <f t="shared" si="0"/>
        <v>0</v>
      </c>
      <c r="K10" s="34">
        <f t="shared" si="0"/>
        <v>0</v>
      </c>
      <c r="L10" s="34">
        <f t="shared" si="0"/>
        <v>0</v>
      </c>
      <c r="M10" s="34">
        <f t="shared" si="0"/>
        <v>2</v>
      </c>
      <c r="N10" s="34">
        <f t="shared" si="0"/>
        <v>0</v>
      </c>
      <c r="O10" s="34">
        <f t="shared" si="0"/>
        <v>0</v>
      </c>
      <c r="P10" s="34">
        <f t="shared" si="0"/>
        <v>2</v>
      </c>
      <c r="Q10" s="34">
        <f t="shared" si="0"/>
        <v>5</v>
      </c>
      <c r="R10" s="34">
        <f t="shared" si="0"/>
        <v>0</v>
      </c>
      <c r="S10" s="34">
        <f t="shared" si="0"/>
        <v>0</v>
      </c>
      <c r="T10" s="34">
        <f t="shared" si="0"/>
        <v>0</v>
      </c>
      <c r="U10" s="34">
        <f t="shared" si="0"/>
        <v>0</v>
      </c>
      <c r="V10" s="34">
        <f t="shared" si="0"/>
        <v>2</v>
      </c>
      <c r="W10" s="34">
        <f t="shared" si="0"/>
        <v>8</v>
      </c>
      <c r="X10" s="1" t="b">
        <f>V10='13GURU_MASAKERJA'!T10</f>
        <v>1</v>
      </c>
      <c r="Y10" s="1" t="b">
        <f>W10='13GURU_MASAKERJA'!U10</f>
        <v>1</v>
      </c>
    </row>
  </sheetData>
  <sheetProtection/>
  <autoFilter ref="A4:W9">
    <sortState ref="A5:W10">
      <sortCondition sortBy="value" ref="A5:A10"/>
    </sortState>
  </autoFilter>
  <mergeCells count="16">
    <mergeCell ref="L3:M3"/>
    <mergeCell ref="N3:O3"/>
    <mergeCell ref="P3:Q3"/>
    <mergeCell ref="R3:S3"/>
    <mergeCell ref="T3:U3"/>
    <mergeCell ref="V3:W3"/>
    <mergeCell ref="A1:W2"/>
    <mergeCell ref="A3:A4"/>
    <mergeCell ref="B3:B4"/>
    <mergeCell ref="C3:C4"/>
    <mergeCell ref="D3:D4"/>
    <mergeCell ref="E3:E4"/>
    <mergeCell ref="F3:F4"/>
    <mergeCell ref="G3:G4"/>
    <mergeCell ref="H3:I3"/>
    <mergeCell ref="J3:K3"/>
  </mergeCells>
  <printOptions/>
  <pageMargins left="0.3937007874015748" right="0.3937007874015748" top="0.35433070866141736" bottom="0.35433070866141736" header="0" footer="0"/>
  <pageSetup horizontalDpi="300" verticalDpi="300" orientation="landscape" paperSize="9" scale="93" r:id="rId1"/>
</worksheet>
</file>

<file path=xl/worksheets/sheet21.xml><?xml version="1.0" encoding="utf-8"?>
<worksheet xmlns="http://schemas.openxmlformats.org/spreadsheetml/2006/main" xmlns:r="http://schemas.openxmlformats.org/officeDocument/2006/relationships">
  <dimension ref="A1:U11"/>
  <sheetViews>
    <sheetView view="pageBreakPreview" zoomScale="85" zoomScaleSheetLayoutView="85" zoomScalePageLayoutView="0" workbookViewId="0" topLeftCell="A1">
      <selection activeCell="G9" sqref="G9"/>
    </sheetView>
  </sheetViews>
  <sheetFormatPr defaultColWidth="9.140625" defaultRowHeight="15"/>
  <cols>
    <col min="1" max="1" width="3.28125" style="1" bestFit="1" customWidth="1"/>
    <col min="2" max="2" width="9.8515625" style="8" bestFit="1" customWidth="1"/>
    <col min="3" max="3" width="14.57421875" style="8" customWidth="1"/>
    <col min="4" max="4" width="5.28125" style="8" bestFit="1" customWidth="1"/>
    <col min="5" max="5" width="6.57421875" style="8" bestFit="1" customWidth="1"/>
    <col min="6" max="6" width="7.8515625" style="8" bestFit="1" customWidth="1"/>
    <col min="7" max="7" width="32.28125" style="8" customWidth="1"/>
    <col min="8" max="19" width="5.7109375" style="2" customWidth="1"/>
    <col min="20" max="16384" width="9.140625" style="1" customWidth="1"/>
  </cols>
  <sheetData>
    <row r="1" spans="1:19" ht="19.5" customHeight="1">
      <c r="A1" s="98" t="s">
        <v>58</v>
      </c>
      <c r="B1" s="98"/>
      <c r="C1" s="98"/>
      <c r="D1" s="98"/>
      <c r="E1" s="98"/>
      <c r="F1" s="98"/>
      <c r="G1" s="98"/>
      <c r="H1" s="98"/>
      <c r="I1" s="98"/>
      <c r="J1" s="98"/>
      <c r="K1" s="98"/>
      <c r="L1" s="98"/>
      <c r="M1" s="98"/>
      <c r="N1" s="98"/>
      <c r="O1" s="98"/>
      <c r="P1" s="98"/>
      <c r="Q1" s="98"/>
      <c r="R1" s="98"/>
      <c r="S1" s="98"/>
    </row>
    <row r="2" spans="1:19" ht="19.5" customHeight="1">
      <c r="A2" s="99"/>
      <c r="B2" s="99"/>
      <c r="C2" s="99"/>
      <c r="D2" s="99"/>
      <c r="E2" s="99"/>
      <c r="F2" s="99"/>
      <c r="G2" s="99"/>
      <c r="H2" s="99"/>
      <c r="I2" s="99"/>
      <c r="J2" s="99"/>
      <c r="K2" s="99"/>
      <c r="L2" s="99"/>
      <c r="M2" s="99"/>
      <c r="N2" s="99"/>
      <c r="O2" s="99"/>
      <c r="P2" s="99"/>
      <c r="Q2" s="99"/>
      <c r="R2" s="99"/>
      <c r="S2" s="99"/>
    </row>
    <row r="3" spans="1:19" ht="15">
      <c r="A3" s="79" t="s">
        <v>0</v>
      </c>
      <c r="B3" s="69" t="s">
        <v>1</v>
      </c>
      <c r="C3" s="69" t="s">
        <v>2</v>
      </c>
      <c r="D3" s="69" t="s">
        <v>3</v>
      </c>
      <c r="E3" s="69" t="s">
        <v>4</v>
      </c>
      <c r="F3" s="69" t="s">
        <v>5</v>
      </c>
      <c r="G3" s="69" t="s">
        <v>6</v>
      </c>
      <c r="H3" s="113" t="s">
        <v>62</v>
      </c>
      <c r="I3" s="114"/>
      <c r="J3" s="114"/>
      <c r="K3" s="114"/>
      <c r="L3" s="114"/>
      <c r="M3" s="114"/>
      <c r="N3" s="117" t="s">
        <v>63</v>
      </c>
      <c r="O3" s="117"/>
      <c r="P3" s="117"/>
      <c r="Q3" s="117"/>
      <c r="R3" s="117"/>
      <c r="S3" s="117"/>
    </row>
    <row r="4" spans="1:19" s="13" customFormat="1" ht="30" customHeight="1">
      <c r="A4" s="79"/>
      <c r="B4" s="69"/>
      <c r="C4" s="69"/>
      <c r="D4" s="69"/>
      <c r="E4" s="69"/>
      <c r="F4" s="69"/>
      <c r="G4" s="69"/>
      <c r="H4" s="89" t="s">
        <v>59</v>
      </c>
      <c r="I4" s="91"/>
      <c r="J4" s="89" t="s">
        <v>60</v>
      </c>
      <c r="K4" s="91"/>
      <c r="L4" s="89" t="s">
        <v>61</v>
      </c>
      <c r="M4" s="91"/>
      <c r="N4" s="118" t="s">
        <v>59</v>
      </c>
      <c r="O4" s="118"/>
      <c r="P4" s="118" t="s">
        <v>60</v>
      </c>
      <c r="Q4" s="118"/>
      <c r="R4" s="118" t="s">
        <v>61</v>
      </c>
      <c r="S4" s="118"/>
    </row>
    <row r="5" spans="1:19" ht="12">
      <c r="A5" s="79"/>
      <c r="B5" s="69"/>
      <c r="C5" s="69"/>
      <c r="D5" s="69"/>
      <c r="E5" s="69"/>
      <c r="F5" s="69"/>
      <c r="G5" s="69"/>
      <c r="H5" s="36" t="s">
        <v>8</v>
      </c>
      <c r="I5" s="36" t="s">
        <v>9</v>
      </c>
      <c r="J5" s="36" t="s">
        <v>8</v>
      </c>
      <c r="K5" s="36" t="s">
        <v>9</v>
      </c>
      <c r="L5" s="36" t="s">
        <v>8</v>
      </c>
      <c r="M5" s="36" t="s">
        <v>9</v>
      </c>
      <c r="N5" s="44" t="s">
        <v>8</v>
      </c>
      <c r="O5" s="44" t="s">
        <v>9</v>
      </c>
      <c r="P5" s="44" t="s">
        <v>8</v>
      </c>
      <c r="Q5" s="44" t="s">
        <v>9</v>
      </c>
      <c r="R5" s="44" t="s">
        <v>8</v>
      </c>
      <c r="S5" s="44" t="s">
        <v>9</v>
      </c>
    </row>
    <row r="6" spans="1:21" ht="12">
      <c r="A6" s="30">
        <v>1</v>
      </c>
      <c r="B6" s="9" t="s">
        <v>266</v>
      </c>
      <c r="C6" s="9" t="s">
        <v>267</v>
      </c>
      <c r="D6" s="9" t="s">
        <v>1358</v>
      </c>
      <c r="E6" s="9" t="s">
        <v>97</v>
      </c>
      <c r="F6" s="9">
        <v>50102683</v>
      </c>
      <c r="G6" s="9" t="s">
        <v>1359</v>
      </c>
      <c r="H6" s="39">
        <v>2</v>
      </c>
      <c r="I6" s="39">
        <v>4</v>
      </c>
      <c r="J6" s="39">
        <v>0</v>
      </c>
      <c r="K6" s="39">
        <v>0</v>
      </c>
      <c r="L6" s="39">
        <v>0</v>
      </c>
      <c r="M6" s="39">
        <v>0</v>
      </c>
      <c r="N6" s="39">
        <v>0</v>
      </c>
      <c r="O6" s="39">
        <v>2</v>
      </c>
      <c r="P6" s="39">
        <v>0</v>
      </c>
      <c r="Q6" s="39">
        <v>0</v>
      </c>
      <c r="R6" s="39">
        <v>0</v>
      </c>
      <c r="S6" s="39">
        <v>2</v>
      </c>
      <c r="T6" s="1" t="b">
        <f>SUM(H6:S6)='14GURU_IJASAH'!V5+'14GURU_IJASAH'!W5</f>
        <v>1</v>
      </c>
      <c r="U6" s="1" t="b">
        <f>F6='14GURU_IJASAH'!F5</f>
        <v>1</v>
      </c>
    </row>
    <row r="7" spans="1:21" ht="12">
      <c r="A7" s="30"/>
      <c r="B7" s="9"/>
      <c r="C7" s="9"/>
      <c r="D7" s="9"/>
      <c r="E7" s="9"/>
      <c r="F7" s="9"/>
      <c r="G7" s="9"/>
      <c r="H7" s="39"/>
      <c r="I7" s="39"/>
      <c r="J7" s="39"/>
      <c r="K7" s="39"/>
      <c r="L7" s="39"/>
      <c r="M7" s="39"/>
      <c r="N7" s="39"/>
      <c r="O7" s="39"/>
      <c r="P7" s="39"/>
      <c r="Q7" s="39"/>
      <c r="R7" s="39"/>
      <c r="S7" s="39"/>
      <c r="T7" s="1" t="b">
        <f>SUM(H7:S7)='14GURU_IJASAH'!V6+'14GURU_IJASAH'!W6</f>
        <v>1</v>
      </c>
      <c r="U7" s="1" t="b">
        <f>F7='14GURU_IJASAH'!F6</f>
        <v>1</v>
      </c>
    </row>
    <row r="8" spans="1:21" ht="12">
      <c r="A8" s="30"/>
      <c r="B8" s="9"/>
      <c r="C8" s="9"/>
      <c r="D8" s="9"/>
      <c r="E8" s="9"/>
      <c r="F8" s="9"/>
      <c r="G8" s="9"/>
      <c r="H8" s="39"/>
      <c r="I8" s="39"/>
      <c r="J8" s="39"/>
      <c r="K8" s="39"/>
      <c r="L8" s="39"/>
      <c r="M8" s="39"/>
      <c r="N8" s="39"/>
      <c r="O8" s="39"/>
      <c r="P8" s="39"/>
      <c r="Q8" s="39"/>
      <c r="R8" s="39"/>
      <c r="S8" s="39"/>
      <c r="T8" s="1" t="b">
        <f>SUM(H8:S8)='14GURU_IJASAH'!V7+'14GURU_IJASAH'!W7</f>
        <v>1</v>
      </c>
      <c r="U8" s="1" t="b">
        <f>F8='14GURU_IJASAH'!F7</f>
        <v>1</v>
      </c>
    </row>
    <row r="9" spans="1:21" ht="12">
      <c r="A9" s="30"/>
      <c r="B9" s="9"/>
      <c r="C9" s="9"/>
      <c r="D9" s="9"/>
      <c r="E9" s="9"/>
      <c r="F9" s="9"/>
      <c r="G9" s="9"/>
      <c r="H9" s="39"/>
      <c r="I9" s="39"/>
      <c r="J9" s="39"/>
      <c r="K9" s="39"/>
      <c r="L9" s="39"/>
      <c r="M9" s="39"/>
      <c r="N9" s="39"/>
      <c r="O9" s="39"/>
      <c r="P9" s="39"/>
      <c r="Q9" s="39"/>
      <c r="R9" s="39"/>
      <c r="S9" s="39"/>
      <c r="T9" s="1" t="b">
        <f>SUM(H9:S9)='14GURU_IJASAH'!V8+'14GURU_IJASAH'!W8</f>
        <v>1</v>
      </c>
      <c r="U9" s="1" t="b">
        <f>F9='14GURU_IJASAH'!F8</f>
        <v>1</v>
      </c>
    </row>
    <row r="10" spans="1:21" ht="12">
      <c r="A10" s="30"/>
      <c r="B10" s="9"/>
      <c r="C10" s="9"/>
      <c r="D10" s="9"/>
      <c r="E10" s="9"/>
      <c r="F10" s="9"/>
      <c r="G10" s="9"/>
      <c r="H10" s="39"/>
      <c r="I10" s="39"/>
      <c r="J10" s="39"/>
      <c r="K10" s="39"/>
      <c r="L10" s="39"/>
      <c r="M10" s="39"/>
      <c r="N10" s="39"/>
      <c r="O10" s="39"/>
      <c r="P10" s="39"/>
      <c r="Q10" s="39"/>
      <c r="R10" s="39"/>
      <c r="S10" s="39"/>
      <c r="T10" s="1" t="b">
        <f>SUM(H10:S10)='14GURU_IJASAH'!V9+'14GURU_IJASAH'!W9</f>
        <v>1</v>
      </c>
      <c r="U10" s="1" t="b">
        <f>F10='14GURU_IJASAH'!F9</f>
        <v>1</v>
      </c>
    </row>
    <row r="11" spans="1:21" ht="12">
      <c r="A11" s="31"/>
      <c r="B11" s="32"/>
      <c r="C11" s="32"/>
      <c r="D11" s="32"/>
      <c r="E11" s="32"/>
      <c r="F11" s="32"/>
      <c r="G11" s="33" t="s">
        <v>10</v>
      </c>
      <c r="H11" s="34">
        <f aca="true" t="shared" si="0" ref="H11:S11">SUM(H6:H10)</f>
        <v>2</v>
      </c>
      <c r="I11" s="34">
        <f t="shared" si="0"/>
        <v>4</v>
      </c>
      <c r="J11" s="34">
        <f t="shared" si="0"/>
        <v>0</v>
      </c>
      <c r="K11" s="34">
        <f t="shared" si="0"/>
        <v>0</v>
      </c>
      <c r="L11" s="34">
        <f t="shared" si="0"/>
        <v>0</v>
      </c>
      <c r="M11" s="34">
        <f t="shared" si="0"/>
        <v>0</v>
      </c>
      <c r="N11" s="34">
        <f t="shared" si="0"/>
        <v>0</v>
      </c>
      <c r="O11" s="34">
        <f t="shared" si="0"/>
        <v>2</v>
      </c>
      <c r="P11" s="34">
        <f t="shared" si="0"/>
        <v>0</v>
      </c>
      <c r="Q11" s="34">
        <f t="shared" si="0"/>
        <v>0</v>
      </c>
      <c r="R11" s="34">
        <f t="shared" si="0"/>
        <v>0</v>
      </c>
      <c r="S11" s="34">
        <f t="shared" si="0"/>
        <v>2</v>
      </c>
      <c r="T11" s="1" t="b">
        <f>SUM(H11:S11)='14GURU_IJASAH'!V10+'14GURU_IJASAH'!W10</f>
        <v>1</v>
      </c>
      <c r="U11" s="1" t="b">
        <f>F11='14GURU_IJASAH'!F10</f>
        <v>1</v>
      </c>
    </row>
  </sheetData>
  <sheetProtection/>
  <autoFilter ref="A5:T11">
    <sortState ref="A6:T11">
      <sortCondition sortBy="value" ref="A6:A11"/>
    </sortState>
  </autoFilter>
  <mergeCells count="16">
    <mergeCell ref="R4:S4"/>
    <mergeCell ref="H4:I4"/>
    <mergeCell ref="J4:K4"/>
    <mergeCell ref="L4:M4"/>
    <mergeCell ref="H3:M3"/>
    <mergeCell ref="A3:A5"/>
    <mergeCell ref="A1:S2"/>
    <mergeCell ref="B3:B5"/>
    <mergeCell ref="C3:C5"/>
    <mergeCell ref="D3:D5"/>
    <mergeCell ref="E3:E5"/>
    <mergeCell ref="F3:F5"/>
    <mergeCell ref="G3:G5"/>
    <mergeCell ref="N3:S3"/>
    <mergeCell ref="N4:O4"/>
    <mergeCell ref="P4:Q4"/>
  </mergeCells>
  <printOptions/>
  <pageMargins left="0.3937007874015748" right="0.3937007874015748" top="0.35433070866141736" bottom="0.35433070866141736" header="0" footer="0"/>
  <pageSetup horizontalDpi="300" verticalDpi="300" orientation="landscape" paperSize="9" scale="93" r:id="rId1"/>
</worksheet>
</file>

<file path=xl/worksheets/sheet22.xml><?xml version="1.0" encoding="utf-8"?>
<worksheet xmlns="http://schemas.openxmlformats.org/spreadsheetml/2006/main" xmlns:r="http://schemas.openxmlformats.org/officeDocument/2006/relationships">
  <dimension ref="A1:M10"/>
  <sheetViews>
    <sheetView view="pageBreakPreview" zoomScale="85" zoomScaleSheetLayoutView="85" zoomScalePageLayoutView="0" workbookViewId="0" topLeftCell="A1">
      <selection activeCell="H25" sqref="H25"/>
    </sheetView>
  </sheetViews>
  <sheetFormatPr defaultColWidth="9.140625" defaultRowHeight="15"/>
  <cols>
    <col min="1" max="1" width="3.28125" style="1" bestFit="1" customWidth="1"/>
    <col min="2" max="2" width="13.8515625" style="8" customWidth="1"/>
    <col min="3" max="3" width="18.140625" style="8" customWidth="1"/>
    <col min="4" max="4" width="5.28125" style="8" bestFit="1" customWidth="1"/>
    <col min="5" max="5" width="6.57421875" style="8" bestFit="1" customWidth="1"/>
    <col min="6" max="6" width="10.8515625" style="8" customWidth="1"/>
    <col min="7" max="7" width="40.8515625" style="8" customWidth="1"/>
    <col min="8" max="13" width="6.7109375" style="1" customWidth="1"/>
    <col min="14" max="16384" width="9.140625" style="1" customWidth="1"/>
  </cols>
  <sheetData>
    <row r="1" spans="1:13" ht="19.5" customHeight="1">
      <c r="A1" s="86" t="s">
        <v>1330</v>
      </c>
      <c r="B1" s="86"/>
      <c r="C1" s="86"/>
      <c r="D1" s="86"/>
      <c r="E1" s="86"/>
      <c r="F1" s="86"/>
      <c r="G1" s="86"/>
      <c r="H1" s="86"/>
      <c r="I1" s="86"/>
      <c r="J1" s="86"/>
      <c r="K1" s="86"/>
      <c r="L1" s="86"/>
      <c r="M1" s="86"/>
    </row>
    <row r="2" spans="1:13" ht="19.5" customHeight="1">
      <c r="A2" s="84"/>
      <c r="B2" s="84"/>
      <c r="C2" s="84"/>
      <c r="D2" s="84"/>
      <c r="E2" s="84"/>
      <c r="F2" s="84"/>
      <c r="G2" s="84"/>
      <c r="H2" s="84"/>
      <c r="I2" s="84"/>
      <c r="J2" s="84"/>
      <c r="K2" s="84"/>
      <c r="L2" s="84"/>
      <c r="M2" s="84"/>
    </row>
    <row r="3" spans="1:13" ht="12">
      <c r="A3" s="79" t="s">
        <v>0</v>
      </c>
      <c r="B3" s="69" t="s">
        <v>1</v>
      </c>
      <c r="C3" s="69" t="s">
        <v>2</v>
      </c>
      <c r="D3" s="69" t="s">
        <v>3</v>
      </c>
      <c r="E3" s="69" t="s">
        <v>4</v>
      </c>
      <c r="F3" s="69" t="s">
        <v>5</v>
      </c>
      <c r="G3" s="69" t="s">
        <v>6</v>
      </c>
      <c r="H3" s="119" t="s">
        <v>64</v>
      </c>
      <c r="I3" s="120"/>
      <c r="J3" s="121"/>
      <c r="K3" s="119" t="s">
        <v>65</v>
      </c>
      <c r="L3" s="120"/>
      <c r="M3" s="121"/>
    </row>
    <row r="4" spans="1:13" ht="12">
      <c r="A4" s="79"/>
      <c r="B4" s="69"/>
      <c r="C4" s="69"/>
      <c r="D4" s="69"/>
      <c r="E4" s="69"/>
      <c r="F4" s="69"/>
      <c r="G4" s="69"/>
      <c r="H4" s="6" t="s">
        <v>8</v>
      </c>
      <c r="I4" s="6" t="s">
        <v>9</v>
      </c>
      <c r="J4" s="6" t="s">
        <v>10</v>
      </c>
      <c r="K4" s="6" t="s">
        <v>8</v>
      </c>
      <c r="L4" s="6" t="s">
        <v>9</v>
      </c>
      <c r="M4" s="6" t="s">
        <v>10</v>
      </c>
    </row>
    <row r="5" spans="1:13" ht="12">
      <c r="A5" s="30">
        <v>1</v>
      </c>
      <c r="B5" s="9" t="s">
        <v>266</v>
      </c>
      <c r="C5" s="9" t="s">
        <v>267</v>
      </c>
      <c r="D5" s="9" t="s">
        <v>1358</v>
      </c>
      <c r="E5" s="9" t="s">
        <v>97</v>
      </c>
      <c r="F5" s="9">
        <v>50102683</v>
      </c>
      <c r="G5" s="9" t="s">
        <v>1359</v>
      </c>
      <c r="H5" s="4">
        <v>0</v>
      </c>
      <c r="I5" s="4">
        <v>0</v>
      </c>
      <c r="J5" s="4">
        <v>0</v>
      </c>
      <c r="K5" s="4">
        <v>0</v>
      </c>
      <c r="L5" s="4">
        <v>0</v>
      </c>
      <c r="M5" s="4">
        <v>0</v>
      </c>
    </row>
    <row r="6" spans="1:13" ht="12">
      <c r="A6" s="30"/>
      <c r="B6" s="9"/>
      <c r="C6" s="9"/>
      <c r="D6" s="9"/>
      <c r="E6" s="9"/>
      <c r="F6" s="9"/>
      <c r="G6" s="9"/>
      <c r="H6" s="4"/>
      <c r="I6" s="4"/>
      <c r="J6" s="4"/>
      <c r="K6" s="4"/>
      <c r="L6" s="4"/>
      <c r="M6" s="4"/>
    </row>
    <row r="7" spans="1:13" ht="12">
      <c r="A7" s="30"/>
      <c r="B7" s="9"/>
      <c r="C7" s="9"/>
      <c r="D7" s="9"/>
      <c r="E7" s="9"/>
      <c r="F7" s="9"/>
      <c r="G7" s="9"/>
      <c r="H7" s="4"/>
      <c r="I7" s="4"/>
      <c r="J7" s="4"/>
      <c r="K7" s="4"/>
      <c r="L7" s="4"/>
      <c r="M7" s="4"/>
    </row>
    <row r="8" spans="1:13" ht="12">
      <c r="A8" s="30"/>
      <c r="B8" s="9"/>
      <c r="C8" s="9"/>
      <c r="D8" s="9"/>
      <c r="E8" s="9"/>
      <c r="F8" s="9"/>
      <c r="G8" s="9"/>
      <c r="H8" s="4"/>
      <c r="I8" s="4"/>
      <c r="J8" s="4"/>
      <c r="K8" s="4"/>
      <c r="L8" s="4"/>
      <c r="M8" s="4"/>
    </row>
    <row r="9" spans="1:13" ht="12">
      <c r="A9" s="30"/>
      <c r="B9" s="9"/>
      <c r="C9" s="9"/>
      <c r="D9" s="9"/>
      <c r="E9" s="9"/>
      <c r="F9" s="9"/>
      <c r="G9" s="9"/>
      <c r="H9" s="4"/>
      <c r="I9" s="4"/>
      <c r="J9" s="4"/>
      <c r="K9" s="4"/>
      <c r="L9" s="4"/>
      <c r="M9" s="4"/>
    </row>
    <row r="10" spans="1:13" ht="12">
      <c r="A10" s="31"/>
      <c r="B10" s="32"/>
      <c r="C10" s="32"/>
      <c r="D10" s="32"/>
      <c r="E10" s="32"/>
      <c r="F10" s="32"/>
      <c r="G10" s="33" t="s">
        <v>10</v>
      </c>
      <c r="H10" s="31">
        <f aca="true" t="shared" si="0" ref="H10:M10">SUM(H5:H9)</f>
        <v>0</v>
      </c>
      <c r="I10" s="31">
        <f t="shared" si="0"/>
        <v>0</v>
      </c>
      <c r="J10" s="31">
        <f t="shared" si="0"/>
        <v>0</v>
      </c>
      <c r="K10" s="31">
        <f t="shared" si="0"/>
        <v>0</v>
      </c>
      <c r="L10" s="31">
        <f t="shared" si="0"/>
        <v>0</v>
      </c>
      <c r="M10" s="31">
        <f t="shared" si="0"/>
        <v>0</v>
      </c>
    </row>
  </sheetData>
  <sheetProtection/>
  <autoFilter ref="A4:M9"/>
  <mergeCells count="10">
    <mergeCell ref="A1:M2"/>
    <mergeCell ref="H3:J3"/>
    <mergeCell ref="K3:M3"/>
    <mergeCell ref="A3:A4"/>
    <mergeCell ref="B3:B4"/>
    <mergeCell ref="C3:C4"/>
    <mergeCell ref="D3:D4"/>
    <mergeCell ref="E3:E4"/>
    <mergeCell ref="F3:F4"/>
    <mergeCell ref="G3:G4"/>
  </mergeCells>
  <printOptions/>
  <pageMargins left="0.3937007874015748" right="0.3937007874015748" top="0.35433070866141736" bottom="0.35433070866141736" header="0" footer="0"/>
  <pageSetup horizontalDpi="300" verticalDpi="300" orientation="landscape" paperSize="9" scale="93" r:id="rId1"/>
</worksheet>
</file>

<file path=xl/worksheets/sheet23.xml><?xml version="1.0" encoding="utf-8"?>
<worksheet xmlns="http://schemas.openxmlformats.org/spreadsheetml/2006/main" xmlns:r="http://schemas.openxmlformats.org/officeDocument/2006/relationships">
  <sheetPr>
    <tabColor theme="0"/>
  </sheetPr>
  <dimension ref="A1:W10"/>
  <sheetViews>
    <sheetView view="pageBreakPreview" zoomScale="85" zoomScaleSheetLayoutView="85" zoomScalePageLayoutView="0" workbookViewId="0" topLeftCell="A1">
      <selection activeCell="N7" sqref="N7"/>
    </sheetView>
  </sheetViews>
  <sheetFormatPr defaultColWidth="9.140625" defaultRowHeight="15"/>
  <cols>
    <col min="1" max="1" width="3.28125" style="1" bestFit="1" customWidth="1"/>
    <col min="2" max="2" width="8.140625" style="8" customWidth="1"/>
    <col min="3" max="3" width="10.28125" style="8" customWidth="1"/>
    <col min="4" max="4" width="3.8515625" style="8" customWidth="1"/>
    <col min="5" max="5" width="5.28125" style="8" customWidth="1"/>
    <col min="6" max="6" width="8.140625" style="8" customWidth="1"/>
    <col min="7" max="7" width="32.421875" style="8" customWidth="1"/>
    <col min="8" max="8" width="4.8515625" style="1" bestFit="1" customWidth="1"/>
    <col min="9" max="9" width="5.140625" style="1" customWidth="1"/>
    <col min="10" max="10" width="4.8515625" style="1" customWidth="1"/>
    <col min="11" max="11" width="6.28125" style="1" bestFit="1" customWidth="1"/>
    <col min="12" max="12" width="4.7109375" style="1" customWidth="1"/>
    <col min="13" max="13" width="4.421875" style="1" customWidth="1"/>
    <col min="14" max="15" width="3.7109375" style="1" customWidth="1"/>
    <col min="16" max="16" width="4.421875" style="1" bestFit="1" customWidth="1"/>
    <col min="17" max="17" width="4.00390625" style="1" customWidth="1"/>
    <col min="18" max="18" width="4.421875" style="1" customWidth="1"/>
    <col min="19" max="19" width="6.28125" style="1" bestFit="1" customWidth="1"/>
    <col min="20" max="20" width="4.421875" style="1" bestFit="1" customWidth="1"/>
    <col min="21" max="21" width="6.28125" style="1" customWidth="1"/>
    <col min="22" max="23" width="3.7109375" style="1" customWidth="1"/>
    <col min="24" max="16384" width="9.140625" style="1" customWidth="1"/>
  </cols>
  <sheetData>
    <row r="1" spans="1:23" ht="19.5" customHeight="1">
      <c r="A1" s="86" t="s">
        <v>73</v>
      </c>
      <c r="B1" s="86"/>
      <c r="C1" s="86"/>
      <c r="D1" s="86"/>
      <c r="E1" s="86"/>
      <c r="F1" s="86"/>
      <c r="G1" s="86"/>
      <c r="H1" s="86"/>
      <c r="I1" s="86"/>
      <c r="J1" s="86"/>
      <c r="K1" s="86"/>
      <c r="L1" s="86"/>
      <c r="M1" s="86"/>
      <c r="N1" s="86"/>
      <c r="O1" s="86"/>
      <c r="P1" s="86"/>
      <c r="Q1" s="86"/>
      <c r="R1" s="86"/>
      <c r="S1" s="86"/>
      <c r="T1" s="86"/>
      <c r="U1" s="86"/>
      <c r="V1" s="86"/>
      <c r="W1" s="86"/>
    </row>
    <row r="2" spans="1:23" ht="19.5" customHeight="1">
      <c r="A2" s="84"/>
      <c r="B2" s="84"/>
      <c r="C2" s="84"/>
      <c r="D2" s="84"/>
      <c r="E2" s="84"/>
      <c r="F2" s="84"/>
      <c r="G2" s="84"/>
      <c r="H2" s="84"/>
      <c r="I2" s="84"/>
      <c r="J2" s="84"/>
      <c r="K2" s="84"/>
      <c r="L2" s="84"/>
      <c r="M2" s="84"/>
      <c r="N2" s="84"/>
      <c r="O2" s="84"/>
      <c r="P2" s="84"/>
      <c r="Q2" s="84"/>
      <c r="R2" s="84"/>
      <c r="S2" s="84"/>
      <c r="T2" s="84"/>
      <c r="U2" s="84"/>
      <c r="V2" s="84"/>
      <c r="W2" s="84"/>
    </row>
    <row r="3" spans="1:23" ht="15">
      <c r="A3" s="79" t="s">
        <v>0</v>
      </c>
      <c r="B3" s="69" t="s">
        <v>1</v>
      </c>
      <c r="C3" s="69" t="s">
        <v>2</v>
      </c>
      <c r="D3" s="69" t="s">
        <v>3</v>
      </c>
      <c r="E3" s="69" t="s">
        <v>4</v>
      </c>
      <c r="F3" s="69" t="s">
        <v>5</v>
      </c>
      <c r="G3" s="69" t="s">
        <v>6</v>
      </c>
      <c r="H3" s="119" t="s">
        <v>66</v>
      </c>
      <c r="I3" s="120"/>
      <c r="J3" s="120"/>
      <c r="K3" s="120"/>
      <c r="L3" s="119" t="s">
        <v>71</v>
      </c>
      <c r="M3" s="120"/>
      <c r="N3" s="120"/>
      <c r="O3" s="120"/>
      <c r="P3" s="119" t="s">
        <v>74</v>
      </c>
      <c r="Q3" s="120"/>
      <c r="R3" s="120"/>
      <c r="S3" s="120"/>
      <c r="T3" s="79" t="s">
        <v>75</v>
      </c>
      <c r="U3" s="79"/>
      <c r="V3" s="79"/>
      <c r="W3" s="79"/>
    </row>
    <row r="4" spans="1:23" ht="60">
      <c r="A4" s="79"/>
      <c r="B4" s="69"/>
      <c r="C4" s="69"/>
      <c r="D4" s="69"/>
      <c r="E4" s="69"/>
      <c r="F4" s="69"/>
      <c r="G4" s="69"/>
      <c r="H4" s="6" t="s">
        <v>67</v>
      </c>
      <c r="I4" s="7" t="s">
        <v>1295</v>
      </c>
      <c r="J4" s="7" t="s">
        <v>1296</v>
      </c>
      <c r="K4" s="7" t="s">
        <v>68</v>
      </c>
      <c r="L4" s="6" t="s">
        <v>67</v>
      </c>
      <c r="M4" s="7" t="s">
        <v>1295</v>
      </c>
      <c r="N4" s="7" t="s">
        <v>1296</v>
      </c>
      <c r="O4" s="7" t="s">
        <v>68</v>
      </c>
      <c r="P4" s="6" t="s">
        <v>67</v>
      </c>
      <c r="Q4" s="7" t="s">
        <v>1295</v>
      </c>
      <c r="R4" s="7" t="s">
        <v>1296</v>
      </c>
      <c r="S4" s="7" t="s">
        <v>68</v>
      </c>
      <c r="T4" s="6" t="s">
        <v>67</v>
      </c>
      <c r="U4" s="7" t="s">
        <v>1295</v>
      </c>
      <c r="V4" s="7" t="s">
        <v>1296</v>
      </c>
      <c r="W4" s="7" t="s">
        <v>68</v>
      </c>
    </row>
    <row r="5" spans="1:23" s="49" customFormat="1" ht="12">
      <c r="A5" s="30">
        <v>1</v>
      </c>
      <c r="B5" s="47" t="s">
        <v>266</v>
      </c>
      <c r="C5" s="47" t="s">
        <v>267</v>
      </c>
      <c r="D5" s="47" t="s">
        <v>1358</v>
      </c>
      <c r="E5" s="47" t="s">
        <v>97</v>
      </c>
      <c r="F5" s="47">
        <v>50102683</v>
      </c>
      <c r="G5" s="47" t="s">
        <v>1359</v>
      </c>
      <c r="H5" s="48">
        <v>0</v>
      </c>
      <c r="I5" s="48">
        <v>6</v>
      </c>
      <c r="J5" s="48">
        <v>0</v>
      </c>
      <c r="K5" s="48">
        <v>0</v>
      </c>
      <c r="L5" s="48">
        <v>0</v>
      </c>
      <c r="M5" s="48">
        <v>0</v>
      </c>
      <c r="N5" s="48">
        <v>0</v>
      </c>
      <c r="O5" s="48">
        <v>0</v>
      </c>
      <c r="P5" s="48">
        <v>0</v>
      </c>
      <c r="Q5" s="48">
        <v>0</v>
      </c>
      <c r="R5" s="48">
        <v>0</v>
      </c>
      <c r="S5" s="48">
        <v>0</v>
      </c>
      <c r="T5" s="48">
        <v>1</v>
      </c>
      <c r="U5" s="48">
        <v>0</v>
      </c>
      <c r="V5" s="48">
        <v>0</v>
      </c>
      <c r="W5" s="48">
        <v>0</v>
      </c>
    </row>
    <row r="6" spans="1:23" s="49" customFormat="1" ht="12">
      <c r="A6" s="30"/>
      <c r="B6" s="47"/>
      <c r="C6" s="47"/>
      <c r="D6" s="47"/>
      <c r="E6" s="47"/>
      <c r="F6" s="47"/>
      <c r="G6" s="47"/>
      <c r="H6" s="48"/>
      <c r="I6" s="48"/>
      <c r="J6" s="48"/>
      <c r="K6" s="48"/>
      <c r="L6" s="48"/>
      <c r="M6" s="48"/>
      <c r="N6" s="48"/>
      <c r="O6" s="48"/>
      <c r="P6" s="48"/>
      <c r="Q6" s="48"/>
      <c r="R6" s="48"/>
      <c r="S6" s="48"/>
      <c r="T6" s="48"/>
      <c r="U6" s="48"/>
      <c r="V6" s="48"/>
      <c r="W6" s="48"/>
    </row>
    <row r="7" spans="1:23" s="49" customFormat="1" ht="12">
      <c r="A7" s="30"/>
      <c r="B7" s="47"/>
      <c r="C7" s="47"/>
      <c r="D7" s="47"/>
      <c r="E7" s="47"/>
      <c r="F7" s="47"/>
      <c r="G7" s="47"/>
      <c r="H7" s="48"/>
      <c r="I7" s="48"/>
      <c r="J7" s="48"/>
      <c r="K7" s="48"/>
      <c r="L7" s="48"/>
      <c r="M7" s="48"/>
      <c r="N7" s="48"/>
      <c r="O7" s="48"/>
      <c r="P7" s="48"/>
      <c r="Q7" s="48"/>
      <c r="R7" s="48"/>
      <c r="S7" s="48"/>
      <c r="T7" s="48"/>
      <c r="U7" s="48"/>
      <c r="V7" s="48"/>
      <c r="W7" s="48"/>
    </row>
    <row r="8" spans="1:23" s="49" customFormat="1" ht="12">
      <c r="A8" s="30"/>
      <c r="B8" s="47"/>
      <c r="C8" s="47"/>
      <c r="D8" s="47"/>
      <c r="E8" s="47"/>
      <c r="F8" s="47"/>
      <c r="G8" s="47"/>
      <c r="H8" s="48"/>
      <c r="I8" s="48"/>
      <c r="J8" s="48"/>
      <c r="K8" s="48"/>
      <c r="L8" s="48"/>
      <c r="M8" s="48"/>
      <c r="N8" s="48"/>
      <c r="O8" s="48"/>
      <c r="P8" s="48"/>
      <c r="Q8" s="48"/>
      <c r="R8" s="48"/>
      <c r="S8" s="48"/>
      <c r="T8" s="48"/>
      <c r="U8" s="48"/>
      <c r="V8" s="48"/>
      <c r="W8" s="48"/>
    </row>
    <row r="9" spans="1:23" s="49" customFormat="1" ht="12">
      <c r="A9" s="30"/>
      <c r="B9" s="47"/>
      <c r="C9" s="47"/>
      <c r="D9" s="47"/>
      <c r="E9" s="47"/>
      <c r="F9" s="47"/>
      <c r="G9" s="47"/>
      <c r="H9" s="48"/>
      <c r="I9" s="48"/>
      <c r="J9" s="48"/>
      <c r="K9" s="48"/>
      <c r="L9" s="48"/>
      <c r="M9" s="48"/>
      <c r="N9" s="48"/>
      <c r="O9" s="48"/>
      <c r="P9" s="48"/>
      <c r="Q9" s="48"/>
      <c r="R9" s="48"/>
      <c r="S9" s="48"/>
      <c r="T9" s="48"/>
      <c r="U9" s="48"/>
      <c r="V9" s="48"/>
      <c r="W9" s="48"/>
    </row>
    <row r="10" spans="1:23" ht="12">
      <c r="A10" s="31"/>
      <c r="B10" s="32"/>
      <c r="C10" s="32"/>
      <c r="D10" s="32"/>
      <c r="E10" s="32"/>
      <c r="F10" s="32"/>
      <c r="G10" s="33" t="s">
        <v>10</v>
      </c>
      <c r="H10" s="31">
        <f aca="true" t="shared" si="0" ref="H10:W10">SUM(H5:H9)</f>
        <v>0</v>
      </c>
      <c r="I10" s="31">
        <f t="shared" si="0"/>
        <v>6</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c r="T10" s="31">
        <f t="shared" si="0"/>
        <v>1</v>
      </c>
      <c r="U10" s="31">
        <f t="shared" si="0"/>
        <v>0</v>
      </c>
      <c r="V10" s="31">
        <f t="shared" si="0"/>
        <v>0</v>
      </c>
      <c r="W10" s="31">
        <f t="shared" si="0"/>
        <v>0</v>
      </c>
    </row>
  </sheetData>
  <sheetProtection/>
  <autoFilter ref="A4:W10"/>
  <mergeCells count="12">
    <mergeCell ref="B3:B4"/>
    <mergeCell ref="C3:C4"/>
    <mergeCell ref="D3:D4"/>
    <mergeCell ref="E3:E4"/>
    <mergeCell ref="F3:F4"/>
    <mergeCell ref="G3:G4"/>
    <mergeCell ref="A1:W2"/>
    <mergeCell ref="H3:K3"/>
    <mergeCell ref="L3:O3"/>
    <mergeCell ref="P3:S3"/>
    <mergeCell ref="T3:W3"/>
    <mergeCell ref="A3:A4"/>
  </mergeCells>
  <printOptions/>
  <pageMargins left="0.3937007874015748" right="0.3937007874015748" top="0.35433070866141736" bottom="0.35433070866141736" header="0" footer="0"/>
  <pageSetup horizontalDpi="300" verticalDpi="300" orientation="landscape" paperSize="9" scale="93" r:id="rId1"/>
</worksheet>
</file>

<file path=xl/worksheets/sheet24.xml><?xml version="1.0" encoding="utf-8"?>
<worksheet xmlns="http://schemas.openxmlformats.org/spreadsheetml/2006/main" xmlns:r="http://schemas.openxmlformats.org/officeDocument/2006/relationships">
  <dimension ref="A1:O10"/>
  <sheetViews>
    <sheetView view="pageBreakPreview" zoomScaleSheetLayoutView="100" zoomScalePageLayoutView="0" workbookViewId="0" topLeftCell="A1">
      <selection activeCell="N7" sqref="N7"/>
    </sheetView>
  </sheetViews>
  <sheetFormatPr defaultColWidth="9.140625" defaultRowHeight="15"/>
  <cols>
    <col min="1" max="1" width="3.28125" style="1" bestFit="1" customWidth="1"/>
    <col min="2" max="2" width="11.28125" style="8" bestFit="1" customWidth="1"/>
    <col min="3" max="3" width="15.8515625" style="8" bestFit="1" customWidth="1"/>
    <col min="4" max="4" width="5.28125" style="8" bestFit="1" customWidth="1"/>
    <col min="5" max="5" width="6.57421875" style="8" bestFit="1" customWidth="1"/>
    <col min="6" max="6" width="7.8515625" style="8" bestFit="1" customWidth="1"/>
    <col min="7" max="7" width="35.28125" style="8" bestFit="1" customWidth="1"/>
    <col min="8" max="15" width="5.7109375" style="1" customWidth="1"/>
    <col min="16" max="16384" width="9.140625" style="1" customWidth="1"/>
  </cols>
  <sheetData>
    <row r="1" spans="1:15" ht="19.5" customHeight="1">
      <c r="A1" s="86" t="s">
        <v>76</v>
      </c>
      <c r="B1" s="86"/>
      <c r="C1" s="86"/>
      <c r="D1" s="86"/>
      <c r="E1" s="86"/>
      <c r="F1" s="86"/>
      <c r="G1" s="86"/>
      <c r="H1" s="86"/>
      <c r="I1" s="86"/>
      <c r="J1" s="86"/>
      <c r="K1" s="86"/>
      <c r="L1" s="86"/>
      <c r="M1" s="86"/>
      <c r="N1" s="86"/>
      <c r="O1" s="86"/>
    </row>
    <row r="2" spans="1:15" ht="19.5" customHeight="1">
      <c r="A2" s="84"/>
      <c r="B2" s="84"/>
      <c r="C2" s="84"/>
      <c r="D2" s="84"/>
      <c r="E2" s="84"/>
      <c r="F2" s="84"/>
      <c r="G2" s="84"/>
      <c r="H2" s="84"/>
      <c r="I2" s="84"/>
      <c r="J2" s="84"/>
      <c r="K2" s="84"/>
      <c r="L2" s="84"/>
      <c r="M2" s="84"/>
      <c r="N2" s="84"/>
      <c r="O2" s="84"/>
    </row>
    <row r="3" spans="1:15" ht="12">
      <c r="A3" s="79" t="s">
        <v>0</v>
      </c>
      <c r="B3" s="69" t="s">
        <v>1</v>
      </c>
      <c r="C3" s="69" t="s">
        <v>2</v>
      </c>
      <c r="D3" s="69" t="s">
        <v>3</v>
      </c>
      <c r="E3" s="69" t="s">
        <v>4</v>
      </c>
      <c r="F3" s="69" t="s">
        <v>5</v>
      </c>
      <c r="G3" s="69" t="s">
        <v>6</v>
      </c>
      <c r="H3" s="119" t="s">
        <v>72</v>
      </c>
      <c r="I3" s="120"/>
      <c r="J3" s="120"/>
      <c r="K3" s="120"/>
      <c r="L3" s="119" t="s">
        <v>77</v>
      </c>
      <c r="M3" s="120"/>
      <c r="N3" s="120"/>
      <c r="O3" s="120"/>
    </row>
    <row r="4" spans="1:15" ht="36" customHeight="1">
      <c r="A4" s="79"/>
      <c r="B4" s="69"/>
      <c r="C4" s="69"/>
      <c r="D4" s="69"/>
      <c r="E4" s="69"/>
      <c r="F4" s="69"/>
      <c r="G4" s="69"/>
      <c r="H4" s="6" t="s">
        <v>67</v>
      </c>
      <c r="I4" s="7" t="s">
        <v>1295</v>
      </c>
      <c r="J4" s="7" t="s">
        <v>1296</v>
      </c>
      <c r="K4" s="7" t="s">
        <v>68</v>
      </c>
      <c r="L4" s="6" t="s">
        <v>67</v>
      </c>
      <c r="M4" s="7" t="s">
        <v>1295</v>
      </c>
      <c r="N4" s="7" t="s">
        <v>1296</v>
      </c>
      <c r="O4" s="7" t="s">
        <v>68</v>
      </c>
    </row>
    <row r="5" spans="1:15" ht="12">
      <c r="A5" s="30">
        <v>1</v>
      </c>
      <c r="B5" s="9" t="s">
        <v>266</v>
      </c>
      <c r="C5" s="9" t="s">
        <v>267</v>
      </c>
      <c r="D5" s="9" t="s">
        <v>1358</v>
      </c>
      <c r="E5" s="9" t="s">
        <v>97</v>
      </c>
      <c r="F5" s="9">
        <v>50102683</v>
      </c>
      <c r="G5" s="9" t="s">
        <v>1359</v>
      </c>
      <c r="H5" s="4">
        <v>0</v>
      </c>
      <c r="I5" s="4">
        <v>0</v>
      </c>
      <c r="J5" s="4">
        <v>0</v>
      </c>
      <c r="K5" s="4">
        <v>0</v>
      </c>
      <c r="L5" s="4">
        <v>0</v>
      </c>
      <c r="M5" s="4">
        <v>0</v>
      </c>
      <c r="N5" s="4">
        <v>0</v>
      </c>
      <c r="O5" s="4">
        <v>0</v>
      </c>
    </row>
    <row r="6" spans="1:15" ht="12">
      <c r="A6" s="30"/>
      <c r="B6" s="9"/>
      <c r="C6" s="9"/>
      <c r="D6" s="9"/>
      <c r="E6" s="9"/>
      <c r="F6" s="9"/>
      <c r="G6" s="9"/>
      <c r="H6" s="4"/>
      <c r="I6" s="4"/>
      <c r="J6" s="4"/>
      <c r="K6" s="4"/>
      <c r="L6" s="4"/>
      <c r="M6" s="4"/>
      <c r="N6" s="4"/>
      <c r="O6" s="4"/>
    </row>
    <row r="7" spans="1:15" ht="12">
      <c r="A7" s="30"/>
      <c r="B7" s="9"/>
      <c r="C7" s="9"/>
      <c r="D7" s="9"/>
      <c r="E7" s="9"/>
      <c r="F7" s="9"/>
      <c r="G7" s="9"/>
      <c r="H7" s="4"/>
      <c r="I7" s="4"/>
      <c r="J7" s="4"/>
      <c r="K7" s="4"/>
      <c r="L7" s="4"/>
      <c r="M7" s="4"/>
      <c r="N7" s="4"/>
      <c r="O7" s="4"/>
    </row>
    <row r="8" spans="1:15" ht="12">
      <c r="A8" s="30"/>
      <c r="B8" s="9"/>
      <c r="C8" s="9"/>
      <c r="D8" s="9"/>
      <c r="E8" s="9"/>
      <c r="F8" s="9"/>
      <c r="G8" s="9"/>
      <c r="H8" s="4"/>
      <c r="I8" s="4"/>
      <c r="J8" s="4"/>
      <c r="K8" s="4"/>
      <c r="L8" s="4"/>
      <c r="M8" s="4"/>
      <c r="N8" s="4"/>
      <c r="O8" s="4"/>
    </row>
    <row r="9" spans="1:15" ht="12">
      <c r="A9" s="30"/>
      <c r="B9" s="9"/>
      <c r="C9" s="9"/>
      <c r="D9" s="9"/>
      <c r="E9" s="9"/>
      <c r="F9" s="9"/>
      <c r="G9" s="9"/>
      <c r="H9" s="4"/>
      <c r="I9" s="4"/>
      <c r="J9" s="4"/>
      <c r="K9" s="4"/>
      <c r="L9" s="4"/>
      <c r="M9" s="4"/>
      <c r="N9" s="4"/>
      <c r="O9" s="4"/>
    </row>
    <row r="10" spans="1:15" ht="12">
      <c r="A10" s="31"/>
      <c r="B10" s="32"/>
      <c r="C10" s="32"/>
      <c r="D10" s="32"/>
      <c r="E10" s="32"/>
      <c r="F10" s="32"/>
      <c r="G10" s="33" t="s">
        <v>10</v>
      </c>
      <c r="H10" s="31">
        <f aca="true" t="shared" si="0" ref="H10:O10">SUM(H5:H9)</f>
        <v>0</v>
      </c>
      <c r="I10" s="31">
        <f t="shared" si="0"/>
        <v>0</v>
      </c>
      <c r="J10" s="31">
        <f t="shared" si="0"/>
        <v>0</v>
      </c>
      <c r="K10" s="31">
        <f t="shared" si="0"/>
        <v>0</v>
      </c>
      <c r="L10" s="31">
        <f t="shared" si="0"/>
        <v>0</v>
      </c>
      <c r="M10" s="31">
        <f t="shared" si="0"/>
        <v>0</v>
      </c>
      <c r="N10" s="31">
        <f t="shared" si="0"/>
        <v>0</v>
      </c>
      <c r="O10" s="31">
        <f t="shared" si="0"/>
        <v>0</v>
      </c>
    </row>
  </sheetData>
  <sheetProtection/>
  <autoFilter ref="A4:O10"/>
  <mergeCells count="10">
    <mergeCell ref="A3:A4"/>
    <mergeCell ref="B3:B4"/>
    <mergeCell ref="A1:O2"/>
    <mergeCell ref="C3:C4"/>
    <mergeCell ref="D3:D4"/>
    <mergeCell ref="E3:E4"/>
    <mergeCell ref="F3:F4"/>
    <mergeCell ref="G3:G4"/>
    <mergeCell ref="H3:K3"/>
    <mergeCell ref="L3:O3"/>
  </mergeCells>
  <printOptions/>
  <pageMargins left="0.88" right="0.3937007874015748" top="0.35433070866141736" bottom="0.35433070866141736" header="0" footer="0"/>
  <pageSetup horizontalDpi="300" verticalDpi="300" orientation="landscape" paperSize="9" scale="93" r:id="rId1"/>
</worksheet>
</file>

<file path=xl/worksheets/sheet25.xml><?xml version="1.0" encoding="utf-8"?>
<worksheet xmlns="http://schemas.openxmlformats.org/spreadsheetml/2006/main" xmlns:r="http://schemas.openxmlformats.org/officeDocument/2006/relationships">
  <dimension ref="A1:S10"/>
  <sheetViews>
    <sheetView view="pageBreakPreview" zoomScaleSheetLayoutView="100" zoomScalePageLayoutView="0" workbookViewId="0" topLeftCell="A1">
      <selection activeCell="G7" sqref="G7"/>
    </sheetView>
  </sheetViews>
  <sheetFormatPr defaultColWidth="9.140625" defaultRowHeight="15"/>
  <cols>
    <col min="1" max="1" width="3.28125" style="1" bestFit="1" customWidth="1"/>
    <col min="2" max="2" width="9.00390625" style="8" customWidth="1"/>
    <col min="3" max="3" width="14.57421875" style="8" customWidth="1"/>
    <col min="4" max="4" width="5.28125" style="8" bestFit="1" customWidth="1"/>
    <col min="5" max="5" width="6.57421875" style="8" bestFit="1" customWidth="1"/>
    <col min="6" max="6" width="7.8515625" style="8" bestFit="1" customWidth="1"/>
    <col min="7" max="7" width="33.7109375" style="8" customWidth="1"/>
    <col min="8" max="19" width="5.7109375" style="1" customWidth="1"/>
    <col min="20" max="16384" width="9.140625" style="1" customWidth="1"/>
  </cols>
  <sheetData>
    <row r="1" spans="1:19" ht="19.5" customHeight="1">
      <c r="A1" s="86" t="s">
        <v>1354</v>
      </c>
      <c r="B1" s="86"/>
      <c r="C1" s="86"/>
      <c r="D1" s="86"/>
      <c r="E1" s="86"/>
      <c r="F1" s="86"/>
      <c r="G1" s="86"/>
      <c r="H1" s="86"/>
      <c r="I1" s="86"/>
      <c r="J1" s="86"/>
      <c r="K1" s="86"/>
      <c r="L1" s="86"/>
      <c r="M1" s="86"/>
      <c r="N1" s="86"/>
      <c r="O1" s="86"/>
      <c r="P1" s="86"/>
      <c r="Q1" s="86"/>
      <c r="R1" s="86"/>
      <c r="S1" s="86"/>
    </row>
    <row r="2" spans="1:19" ht="19.5" customHeight="1">
      <c r="A2" s="84"/>
      <c r="B2" s="84"/>
      <c r="C2" s="84"/>
      <c r="D2" s="84"/>
      <c r="E2" s="84"/>
      <c r="F2" s="84"/>
      <c r="G2" s="84"/>
      <c r="H2" s="84"/>
      <c r="I2" s="84"/>
      <c r="J2" s="84"/>
      <c r="K2" s="84"/>
      <c r="L2" s="84"/>
      <c r="M2" s="84"/>
      <c r="N2" s="84"/>
      <c r="O2" s="84"/>
      <c r="P2" s="84"/>
      <c r="Q2" s="84"/>
      <c r="R2" s="84"/>
      <c r="S2" s="84"/>
    </row>
    <row r="3" spans="1:19" ht="12">
      <c r="A3" s="79" t="s">
        <v>0</v>
      </c>
      <c r="B3" s="69" t="s">
        <v>1</v>
      </c>
      <c r="C3" s="69" t="s">
        <v>2</v>
      </c>
      <c r="D3" s="69" t="s">
        <v>3</v>
      </c>
      <c r="E3" s="69" t="s">
        <v>4</v>
      </c>
      <c r="F3" s="69" t="s">
        <v>5</v>
      </c>
      <c r="G3" s="69" t="s">
        <v>6</v>
      </c>
      <c r="H3" s="119" t="s">
        <v>78</v>
      </c>
      <c r="I3" s="120"/>
      <c r="J3" s="120"/>
      <c r="K3" s="120"/>
      <c r="L3" s="119" t="s">
        <v>79</v>
      </c>
      <c r="M3" s="120"/>
      <c r="N3" s="120"/>
      <c r="O3" s="120"/>
      <c r="P3" s="79" t="s">
        <v>80</v>
      </c>
      <c r="Q3" s="79"/>
      <c r="R3" s="79"/>
      <c r="S3" s="79"/>
    </row>
    <row r="4" spans="1:19" ht="36" customHeight="1">
      <c r="A4" s="79"/>
      <c r="B4" s="69"/>
      <c r="C4" s="69"/>
      <c r="D4" s="69"/>
      <c r="E4" s="69"/>
      <c r="F4" s="69"/>
      <c r="G4" s="69"/>
      <c r="H4" s="6" t="s">
        <v>67</v>
      </c>
      <c r="I4" s="7" t="s">
        <v>1295</v>
      </c>
      <c r="J4" s="7" t="s">
        <v>1296</v>
      </c>
      <c r="K4" s="7" t="s">
        <v>68</v>
      </c>
      <c r="L4" s="6" t="s">
        <v>67</v>
      </c>
      <c r="M4" s="7" t="s">
        <v>1295</v>
      </c>
      <c r="N4" s="7" t="s">
        <v>1296</v>
      </c>
      <c r="O4" s="7" t="s">
        <v>68</v>
      </c>
      <c r="P4" s="6" t="s">
        <v>67</v>
      </c>
      <c r="Q4" s="7" t="s">
        <v>1295</v>
      </c>
      <c r="R4" s="7" t="s">
        <v>1296</v>
      </c>
      <c r="S4" s="7" t="s">
        <v>68</v>
      </c>
    </row>
    <row r="5" spans="1:19" ht="12">
      <c r="A5" s="30">
        <v>1</v>
      </c>
      <c r="B5" s="9" t="s">
        <v>266</v>
      </c>
      <c r="C5" s="9" t="s">
        <v>267</v>
      </c>
      <c r="D5" s="9" t="s">
        <v>1358</v>
      </c>
      <c r="E5" s="9" t="s">
        <v>97</v>
      </c>
      <c r="F5" s="9">
        <v>50102683</v>
      </c>
      <c r="G5" s="9" t="s">
        <v>1359</v>
      </c>
      <c r="H5" s="4">
        <v>0</v>
      </c>
      <c r="I5" s="4">
        <v>0</v>
      </c>
      <c r="J5" s="4">
        <v>0</v>
      </c>
      <c r="K5" s="4">
        <v>0</v>
      </c>
      <c r="L5" s="4"/>
      <c r="M5" s="4">
        <v>0</v>
      </c>
      <c r="N5" s="4">
        <v>0</v>
      </c>
      <c r="O5" s="4">
        <v>0</v>
      </c>
      <c r="P5" s="4">
        <v>0</v>
      </c>
      <c r="Q5" s="4">
        <v>0</v>
      </c>
      <c r="R5" s="4">
        <v>0</v>
      </c>
      <c r="S5" s="4">
        <v>0</v>
      </c>
    </row>
    <row r="6" spans="1:19" ht="12">
      <c r="A6" s="30"/>
      <c r="B6" s="9"/>
      <c r="C6" s="9"/>
      <c r="D6" s="9"/>
      <c r="E6" s="9"/>
      <c r="F6" s="9"/>
      <c r="G6" s="9"/>
      <c r="H6" s="4"/>
      <c r="I6" s="4"/>
      <c r="J6" s="4"/>
      <c r="K6" s="4"/>
      <c r="L6" s="4"/>
      <c r="M6" s="4"/>
      <c r="N6" s="4"/>
      <c r="O6" s="4"/>
      <c r="P6" s="4"/>
      <c r="Q6" s="4"/>
      <c r="R6" s="4"/>
      <c r="S6" s="4"/>
    </row>
    <row r="7" spans="1:19" ht="12">
      <c r="A7" s="30"/>
      <c r="B7" s="9"/>
      <c r="C7" s="9"/>
      <c r="D7" s="9"/>
      <c r="E7" s="9"/>
      <c r="F7" s="9"/>
      <c r="G7" s="9"/>
      <c r="H7" s="4"/>
      <c r="I7" s="4"/>
      <c r="J7" s="4"/>
      <c r="K7" s="4"/>
      <c r="L7" s="4"/>
      <c r="M7" s="4"/>
      <c r="N7" s="4"/>
      <c r="O7" s="4"/>
      <c r="P7" s="4"/>
      <c r="Q7" s="4"/>
      <c r="R7" s="4"/>
      <c r="S7" s="4"/>
    </row>
    <row r="8" spans="1:19" ht="12">
      <c r="A8" s="30"/>
      <c r="B8" s="9"/>
      <c r="C8" s="9"/>
      <c r="D8" s="9"/>
      <c r="E8" s="9"/>
      <c r="F8" s="9"/>
      <c r="G8" s="9"/>
      <c r="H8" s="4"/>
      <c r="I8" s="4"/>
      <c r="J8" s="4"/>
      <c r="K8" s="4"/>
      <c r="L8" s="4"/>
      <c r="M8" s="4"/>
      <c r="N8" s="4"/>
      <c r="O8" s="4"/>
      <c r="P8" s="4"/>
      <c r="Q8" s="4"/>
      <c r="R8" s="4"/>
      <c r="S8" s="4"/>
    </row>
    <row r="9" spans="1:19" ht="12">
      <c r="A9" s="30"/>
      <c r="B9" s="9"/>
      <c r="C9" s="9"/>
      <c r="D9" s="9"/>
      <c r="E9" s="9"/>
      <c r="F9" s="9"/>
      <c r="G9" s="9"/>
      <c r="H9" s="4"/>
      <c r="I9" s="4"/>
      <c r="J9" s="4"/>
      <c r="K9" s="4"/>
      <c r="L9" s="4"/>
      <c r="M9" s="4"/>
      <c r="N9" s="4"/>
      <c r="O9" s="4"/>
      <c r="P9" s="4"/>
      <c r="Q9" s="4"/>
      <c r="R9" s="4"/>
      <c r="S9" s="4"/>
    </row>
    <row r="10" spans="1:19" ht="12">
      <c r="A10" s="31"/>
      <c r="B10" s="32"/>
      <c r="C10" s="32"/>
      <c r="D10" s="32"/>
      <c r="E10" s="32"/>
      <c r="F10" s="32"/>
      <c r="G10" s="33" t="s">
        <v>10</v>
      </c>
      <c r="H10" s="31">
        <f aca="true" t="shared" si="0" ref="H10:S10">SUM(H5:H9)</f>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row>
  </sheetData>
  <sheetProtection/>
  <autoFilter ref="A4:S10"/>
  <mergeCells count="11">
    <mergeCell ref="P3:S3"/>
    <mergeCell ref="A3:A4"/>
    <mergeCell ref="B3:B4"/>
    <mergeCell ref="A1:S2"/>
    <mergeCell ref="C3:C4"/>
    <mergeCell ref="D3:D4"/>
    <mergeCell ref="E3:E4"/>
    <mergeCell ref="F3:F4"/>
    <mergeCell ref="G3:G4"/>
    <mergeCell ref="H3:K3"/>
    <mergeCell ref="L3:O3"/>
  </mergeCells>
  <printOptions/>
  <pageMargins left="0.3937007874015748" right="0.3937007874015748" top="0.35433070866141736" bottom="0.35433070866141736" header="0" footer="0"/>
  <pageSetup horizontalDpi="300" verticalDpi="300" orientation="landscape" paperSize="9" scale="93" r:id="rId1"/>
</worksheet>
</file>

<file path=xl/worksheets/sheet26.xml><?xml version="1.0" encoding="utf-8"?>
<worksheet xmlns="http://schemas.openxmlformats.org/spreadsheetml/2006/main" xmlns:r="http://schemas.openxmlformats.org/officeDocument/2006/relationships">
  <dimension ref="A1:O10"/>
  <sheetViews>
    <sheetView view="pageBreakPreview" zoomScaleSheetLayoutView="100" zoomScalePageLayoutView="0" workbookViewId="0" topLeftCell="A1">
      <selection activeCell="L23" sqref="L23"/>
    </sheetView>
  </sheetViews>
  <sheetFormatPr defaultColWidth="9.140625" defaultRowHeight="15"/>
  <cols>
    <col min="1" max="1" width="3.28125" style="1" bestFit="1" customWidth="1"/>
    <col min="2" max="2" width="9.8515625" style="8" bestFit="1" customWidth="1"/>
    <col min="3" max="3" width="15.140625" style="8" customWidth="1"/>
    <col min="4" max="4" width="6.140625" style="8" bestFit="1" customWidth="1"/>
    <col min="5" max="6" width="9.140625" style="8" customWidth="1"/>
    <col min="7" max="7" width="41.57421875" style="8" customWidth="1"/>
    <col min="8" max="15" width="6.7109375" style="1" customWidth="1"/>
    <col min="16" max="16384" width="9.140625" style="1" customWidth="1"/>
  </cols>
  <sheetData>
    <row r="1" spans="1:15" ht="19.5" customHeight="1">
      <c r="A1" s="86" t="s">
        <v>81</v>
      </c>
      <c r="B1" s="86"/>
      <c r="C1" s="86"/>
      <c r="D1" s="86"/>
      <c r="E1" s="86"/>
      <c r="F1" s="86"/>
      <c r="G1" s="86"/>
      <c r="H1" s="86"/>
      <c r="I1" s="86"/>
      <c r="J1" s="86"/>
      <c r="K1" s="86"/>
      <c r="L1" s="86"/>
      <c r="M1" s="86"/>
      <c r="N1" s="86"/>
      <c r="O1" s="86"/>
    </row>
    <row r="2" spans="1:15" ht="19.5" customHeight="1">
      <c r="A2" s="84"/>
      <c r="B2" s="84"/>
      <c r="C2" s="84"/>
      <c r="D2" s="84"/>
      <c r="E2" s="84"/>
      <c r="F2" s="84"/>
      <c r="G2" s="84"/>
      <c r="H2" s="84"/>
      <c r="I2" s="84"/>
      <c r="J2" s="84"/>
      <c r="K2" s="84"/>
      <c r="L2" s="84"/>
      <c r="M2" s="84"/>
      <c r="N2" s="84"/>
      <c r="O2" s="84"/>
    </row>
    <row r="3" spans="1:15" ht="12">
      <c r="A3" s="79" t="s">
        <v>0</v>
      </c>
      <c r="B3" s="69" t="s">
        <v>1</v>
      </c>
      <c r="C3" s="69" t="s">
        <v>2</v>
      </c>
      <c r="D3" s="69" t="s">
        <v>3</v>
      </c>
      <c r="E3" s="69" t="s">
        <v>4</v>
      </c>
      <c r="F3" s="69" t="s">
        <v>5</v>
      </c>
      <c r="G3" s="69" t="s">
        <v>6</v>
      </c>
      <c r="H3" s="119" t="s">
        <v>82</v>
      </c>
      <c r="I3" s="120"/>
      <c r="J3" s="120"/>
      <c r="K3" s="120"/>
      <c r="L3" s="79" t="s">
        <v>83</v>
      </c>
      <c r="M3" s="79"/>
      <c r="N3" s="79"/>
      <c r="O3" s="79"/>
    </row>
    <row r="4" spans="1:15" ht="36">
      <c r="A4" s="79"/>
      <c r="B4" s="69"/>
      <c r="C4" s="69"/>
      <c r="D4" s="69"/>
      <c r="E4" s="69"/>
      <c r="F4" s="69"/>
      <c r="G4" s="69"/>
      <c r="H4" s="6" t="s">
        <v>67</v>
      </c>
      <c r="I4" s="7" t="s">
        <v>69</v>
      </c>
      <c r="J4" s="7" t="s">
        <v>70</v>
      </c>
      <c r="K4" s="7" t="s">
        <v>68</v>
      </c>
      <c r="L4" s="6" t="s">
        <v>67</v>
      </c>
      <c r="M4" s="7" t="s">
        <v>69</v>
      </c>
      <c r="N4" s="7" t="s">
        <v>70</v>
      </c>
      <c r="O4" s="7" t="s">
        <v>68</v>
      </c>
    </row>
    <row r="5" spans="1:15" ht="12">
      <c r="A5" s="30">
        <v>1</v>
      </c>
      <c r="B5" s="9" t="s">
        <v>266</v>
      </c>
      <c r="C5" s="9" t="s">
        <v>267</v>
      </c>
      <c r="D5" s="9" t="s">
        <v>1358</v>
      </c>
      <c r="E5" s="9" t="s">
        <v>97</v>
      </c>
      <c r="F5" s="9">
        <v>50102683</v>
      </c>
      <c r="G5" s="9" t="s">
        <v>1359</v>
      </c>
      <c r="H5" s="4">
        <v>0</v>
      </c>
      <c r="I5" s="4">
        <v>1</v>
      </c>
      <c r="J5" s="4">
        <v>0</v>
      </c>
      <c r="K5" s="4">
        <v>0</v>
      </c>
      <c r="L5" s="4">
        <v>0</v>
      </c>
      <c r="M5" s="4">
        <v>1</v>
      </c>
      <c r="N5" s="4">
        <v>1</v>
      </c>
      <c r="O5" s="4">
        <v>0</v>
      </c>
    </row>
    <row r="6" spans="1:15" ht="12">
      <c r="A6" s="30"/>
      <c r="B6" s="9"/>
      <c r="C6" s="9"/>
      <c r="D6" s="9"/>
      <c r="E6" s="9"/>
      <c r="F6" s="9"/>
      <c r="G6" s="9"/>
      <c r="H6" s="4"/>
      <c r="I6" s="4"/>
      <c r="J6" s="4"/>
      <c r="K6" s="4"/>
      <c r="L6" s="4"/>
      <c r="M6" s="4"/>
      <c r="N6" s="4"/>
      <c r="O6" s="4"/>
    </row>
    <row r="7" spans="1:15" ht="12">
      <c r="A7" s="30"/>
      <c r="B7" s="9"/>
      <c r="C7" s="9"/>
      <c r="D7" s="9"/>
      <c r="E7" s="9"/>
      <c r="F7" s="9"/>
      <c r="G7" s="9"/>
      <c r="H7" s="4"/>
      <c r="I7" s="4"/>
      <c r="J7" s="4"/>
      <c r="K7" s="4"/>
      <c r="L7" s="4"/>
      <c r="M7" s="4"/>
      <c r="N7" s="4"/>
      <c r="O7" s="4"/>
    </row>
    <row r="8" spans="1:15" ht="12">
      <c r="A8" s="30"/>
      <c r="B8" s="9"/>
      <c r="C8" s="9"/>
      <c r="D8" s="9"/>
      <c r="E8" s="9"/>
      <c r="F8" s="9"/>
      <c r="G8" s="9"/>
      <c r="H8" s="4"/>
      <c r="I8" s="4"/>
      <c r="J8" s="4"/>
      <c r="K8" s="4"/>
      <c r="L8" s="4"/>
      <c r="M8" s="4"/>
      <c r="N8" s="4"/>
      <c r="O8" s="4"/>
    </row>
    <row r="9" spans="1:15" ht="12">
      <c r="A9" s="30"/>
      <c r="B9" s="9"/>
      <c r="C9" s="9"/>
      <c r="D9" s="9"/>
      <c r="E9" s="9"/>
      <c r="F9" s="9"/>
      <c r="G9" s="9"/>
      <c r="H9" s="4"/>
      <c r="I9" s="4"/>
      <c r="J9" s="4"/>
      <c r="K9" s="4"/>
      <c r="L9" s="4"/>
      <c r="M9" s="4"/>
      <c r="N9" s="4"/>
      <c r="O9" s="4"/>
    </row>
    <row r="10" spans="1:15" ht="12">
      <c r="A10" s="31"/>
      <c r="B10" s="32"/>
      <c r="C10" s="32"/>
      <c r="D10" s="32"/>
      <c r="E10" s="32"/>
      <c r="F10" s="32"/>
      <c r="G10" s="33" t="s">
        <v>10</v>
      </c>
      <c r="H10" s="31">
        <f aca="true" t="shared" si="0" ref="H10:O10">SUM(H5:H9)</f>
        <v>0</v>
      </c>
      <c r="I10" s="31">
        <f t="shared" si="0"/>
        <v>1</v>
      </c>
      <c r="J10" s="31">
        <f t="shared" si="0"/>
        <v>0</v>
      </c>
      <c r="K10" s="31">
        <f t="shared" si="0"/>
        <v>0</v>
      </c>
      <c r="L10" s="31">
        <f t="shared" si="0"/>
        <v>0</v>
      </c>
      <c r="M10" s="31">
        <f t="shared" si="0"/>
        <v>1</v>
      </c>
      <c r="N10" s="31">
        <f t="shared" si="0"/>
        <v>1</v>
      </c>
      <c r="O10" s="31">
        <f t="shared" si="0"/>
        <v>0</v>
      </c>
    </row>
  </sheetData>
  <sheetProtection/>
  <autoFilter ref="A4:O10"/>
  <mergeCells count="10">
    <mergeCell ref="A1:O2"/>
    <mergeCell ref="A3:A4"/>
    <mergeCell ref="B3:B4"/>
    <mergeCell ref="C3:C4"/>
    <mergeCell ref="D3:D4"/>
    <mergeCell ref="E3:E4"/>
    <mergeCell ref="F3:F4"/>
    <mergeCell ref="G3:G4"/>
    <mergeCell ref="H3:K3"/>
    <mergeCell ref="L3:O3"/>
  </mergeCells>
  <printOptions/>
  <pageMargins left="0.3937007874015748" right="0.3937007874015748" top="0.35433070866141736" bottom="0.35433070866141736" header="0" footer="0"/>
  <pageSetup horizontalDpi="300" verticalDpi="300" orientation="landscape" paperSize="9" scale="93" r:id="rId1"/>
</worksheet>
</file>

<file path=xl/worksheets/sheet27.xml><?xml version="1.0" encoding="utf-8"?>
<worksheet xmlns="http://schemas.openxmlformats.org/spreadsheetml/2006/main" xmlns:r="http://schemas.openxmlformats.org/officeDocument/2006/relationships">
  <dimension ref="A1:K343"/>
  <sheetViews>
    <sheetView zoomScalePageLayoutView="0" workbookViewId="0" topLeftCell="A19">
      <selection activeCell="L4" sqref="L4"/>
    </sheetView>
  </sheetViews>
  <sheetFormatPr defaultColWidth="9.140625" defaultRowHeight="15"/>
  <cols>
    <col min="1" max="1" width="3.28125" style="0" bestFit="1" customWidth="1"/>
    <col min="2" max="2" width="11.28125" style="10" bestFit="1" customWidth="1"/>
    <col min="3" max="3" width="15.8515625" style="10" bestFit="1" customWidth="1"/>
    <col min="4" max="4" width="6.140625" style="10" bestFit="1" customWidth="1"/>
    <col min="5" max="6" width="9.140625" style="10" customWidth="1"/>
    <col min="7" max="7" width="15.421875" style="10" bestFit="1" customWidth="1"/>
    <col min="8" max="8" width="38.7109375" style="0" bestFit="1" customWidth="1"/>
    <col min="9" max="9" width="18.421875" style="16" bestFit="1" customWidth="1"/>
    <col min="10" max="10" width="9.28125" style="0" bestFit="1" customWidth="1"/>
    <col min="11" max="11" width="24.28125" style="17" bestFit="1" customWidth="1"/>
  </cols>
  <sheetData>
    <row r="1" spans="1:11" ht="15">
      <c r="A1" s="122" t="s">
        <v>93</v>
      </c>
      <c r="B1" s="122"/>
      <c r="C1" s="122"/>
      <c r="D1" s="122"/>
      <c r="E1" s="122"/>
      <c r="F1" s="122"/>
      <c r="G1" s="122"/>
      <c r="H1" s="122"/>
      <c r="I1" s="122"/>
      <c r="J1" s="122"/>
      <c r="K1" s="122"/>
    </row>
    <row r="3" spans="1:11" ht="15">
      <c r="A3" s="79" t="s">
        <v>0</v>
      </c>
      <c r="B3" s="69" t="s">
        <v>1</v>
      </c>
      <c r="C3" s="69" t="s">
        <v>2</v>
      </c>
      <c r="D3" s="69" t="s">
        <v>3</v>
      </c>
      <c r="E3" s="69" t="s">
        <v>4</v>
      </c>
      <c r="F3" s="69" t="s">
        <v>5</v>
      </c>
      <c r="G3" s="69" t="s">
        <v>6</v>
      </c>
      <c r="H3" s="79" t="s">
        <v>86</v>
      </c>
      <c r="I3" s="123" t="s">
        <v>87</v>
      </c>
      <c r="J3" s="77" t="s">
        <v>91</v>
      </c>
      <c r="K3" s="77" t="s">
        <v>92</v>
      </c>
    </row>
    <row r="4" spans="1:11" ht="15">
      <c r="A4" s="79"/>
      <c r="B4" s="69"/>
      <c r="C4" s="69"/>
      <c r="D4" s="69"/>
      <c r="E4" s="69"/>
      <c r="F4" s="69"/>
      <c r="G4" s="69"/>
      <c r="H4" s="79"/>
      <c r="I4" s="124"/>
      <c r="J4" s="78"/>
      <c r="K4" s="78"/>
    </row>
    <row r="5" spans="1:11" ht="15">
      <c r="A5" s="4"/>
      <c r="B5" s="9" t="s">
        <v>94</v>
      </c>
      <c r="C5" s="9" t="s">
        <v>95</v>
      </c>
      <c r="D5" s="9" t="s">
        <v>96</v>
      </c>
      <c r="E5" s="9" t="s">
        <v>97</v>
      </c>
      <c r="F5" s="9">
        <v>50101704</v>
      </c>
      <c r="G5" s="9" t="s">
        <v>98</v>
      </c>
      <c r="H5" s="4" t="s">
        <v>517</v>
      </c>
      <c r="I5" s="18" t="s">
        <v>1297</v>
      </c>
      <c r="J5" s="4" t="s">
        <v>518</v>
      </c>
      <c r="K5" s="19">
        <v>3617151123</v>
      </c>
    </row>
    <row r="6" spans="1:11" ht="15">
      <c r="A6" s="4"/>
      <c r="B6" s="9" t="s">
        <v>94</v>
      </c>
      <c r="C6" s="9" t="s">
        <v>95</v>
      </c>
      <c r="D6" s="9" t="s">
        <v>327</v>
      </c>
      <c r="E6" s="9" t="s">
        <v>101</v>
      </c>
      <c r="F6" s="9">
        <v>50101689</v>
      </c>
      <c r="G6" s="9" t="s">
        <v>329</v>
      </c>
      <c r="H6" s="4" t="s">
        <v>519</v>
      </c>
      <c r="I6" s="20" t="s">
        <v>513</v>
      </c>
      <c r="J6" s="4" t="s">
        <v>520</v>
      </c>
      <c r="K6" s="19">
        <v>8123878363</v>
      </c>
    </row>
    <row r="7" spans="1:11" ht="15">
      <c r="A7" s="4"/>
      <c r="B7" s="9" t="s">
        <v>94</v>
      </c>
      <c r="C7" s="9" t="s">
        <v>95</v>
      </c>
      <c r="D7" s="9" t="s">
        <v>327</v>
      </c>
      <c r="E7" s="9" t="s">
        <v>101</v>
      </c>
      <c r="F7" s="9">
        <v>50101693</v>
      </c>
      <c r="G7" s="9" t="s">
        <v>330</v>
      </c>
      <c r="H7" s="4" t="s">
        <v>521</v>
      </c>
      <c r="I7" s="20" t="s">
        <v>513</v>
      </c>
      <c r="J7" s="4" t="s">
        <v>522</v>
      </c>
      <c r="K7" s="19">
        <v>82146341871</v>
      </c>
    </row>
    <row r="8" spans="1:11" ht="15">
      <c r="A8" s="4"/>
      <c r="B8" s="9" t="s">
        <v>94</v>
      </c>
      <c r="C8" s="9" t="s">
        <v>95</v>
      </c>
      <c r="D8" s="9" t="s">
        <v>327</v>
      </c>
      <c r="E8" s="9" t="s">
        <v>101</v>
      </c>
      <c r="F8" s="9">
        <v>50101606</v>
      </c>
      <c r="G8" s="9" t="s">
        <v>328</v>
      </c>
      <c r="H8" s="4" t="s">
        <v>523</v>
      </c>
      <c r="I8" s="20" t="s">
        <v>513</v>
      </c>
      <c r="J8" s="4" t="s">
        <v>524</v>
      </c>
      <c r="K8" s="19" t="s">
        <v>525</v>
      </c>
    </row>
    <row r="9" spans="1:11" ht="15">
      <c r="A9" s="4"/>
      <c r="B9" s="9" t="s">
        <v>94</v>
      </c>
      <c r="C9" s="9" t="s">
        <v>95</v>
      </c>
      <c r="D9" s="9" t="s">
        <v>327</v>
      </c>
      <c r="E9" s="9" t="s">
        <v>101</v>
      </c>
      <c r="F9" s="9">
        <v>69759186</v>
      </c>
      <c r="G9" s="9" t="s">
        <v>331</v>
      </c>
      <c r="H9" s="4" t="s">
        <v>526</v>
      </c>
      <c r="I9" s="20"/>
      <c r="J9" s="4" t="s">
        <v>527</v>
      </c>
      <c r="K9" s="19">
        <v>81916676121</v>
      </c>
    </row>
    <row r="10" spans="1:11" ht="15">
      <c r="A10" s="4"/>
      <c r="B10" s="9" t="s">
        <v>94</v>
      </c>
      <c r="C10" s="9" t="s">
        <v>99</v>
      </c>
      <c r="D10" s="9" t="s">
        <v>96</v>
      </c>
      <c r="E10" s="9" t="s">
        <v>101</v>
      </c>
      <c r="F10" s="9">
        <v>50101682</v>
      </c>
      <c r="G10" s="9" t="s">
        <v>102</v>
      </c>
      <c r="H10" s="4" t="s">
        <v>528</v>
      </c>
      <c r="I10" s="20" t="s">
        <v>513</v>
      </c>
      <c r="J10" s="4" t="s">
        <v>529</v>
      </c>
      <c r="K10" s="19" t="s">
        <v>530</v>
      </c>
    </row>
    <row r="11" spans="1:11" ht="15">
      <c r="A11" s="4"/>
      <c r="B11" s="9" t="s">
        <v>94</v>
      </c>
      <c r="C11" s="9" t="s">
        <v>99</v>
      </c>
      <c r="D11" s="9" t="s">
        <v>96</v>
      </c>
      <c r="E11" s="9" t="s">
        <v>101</v>
      </c>
      <c r="F11" s="9">
        <v>50101683</v>
      </c>
      <c r="G11" s="9" t="s">
        <v>103</v>
      </c>
      <c r="H11" s="4" t="s">
        <v>531</v>
      </c>
      <c r="I11" s="20" t="s">
        <v>532</v>
      </c>
      <c r="J11" s="4" t="s">
        <v>533</v>
      </c>
      <c r="K11" s="19">
        <v>81933104822</v>
      </c>
    </row>
    <row r="12" spans="1:11" ht="15">
      <c r="A12" s="4"/>
      <c r="B12" s="9" t="s">
        <v>94</v>
      </c>
      <c r="C12" s="9" t="s">
        <v>99</v>
      </c>
      <c r="D12" s="9" t="s">
        <v>96</v>
      </c>
      <c r="E12" s="9" t="s">
        <v>97</v>
      </c>
      <c r="F12" s="9">
        <v>50101694</v>
      </c>
      <c r="G12" s="9" t="s">
        <v>104</v>
      </c>
      <c r="H12" s="4" t="s">
        <v>534</v>
      </c>
      <c r="I12" s="18" t="s">
        <v>1298</v>
      </c>
      <c r="J12" s="4" t="s">
        <v>535</v>
      </c>
      <c r="K12" s="19">
        <v>3617049663</v>
      </c>
    </row>
    <row r="13" spans="1:11" ht="15">
      <c r="A13" s="4"/>
      <c r="B13" s="9" t="s">
        <v>94</v>
      </c>
      <c r="C13" s="9" t="s">
        <v>99</v>
      </c>
      <c r="D13" s="9" t="s">
        <v>96</v>
      </c>
      <c r="E13" s="9" t="s">
        <v>97</v>
      </c>
      <c r="F13" s="9">
        <v>50101705</v>
      </c>
      <c r="G13" s="9" t="s">
        <v>100</v>
      </c>
      <c r="H13" s="4" t="s">
        <v>536</v>
      </c>
      <c r="I13" s="18" t="s">
        <v>1299</v>
      </c>
      <c r="J13" s="4"/>
      <c r="K13" s="19">
        <v>361737925</v>
      </c>
    </row>
    <row r="14" spans="1:11" ht="15">
      <c r="A14" s="4"/>
      <c r="B14" s="9" t="s">
        <v>94</v>
      </c>
      <c r="C14" s="9" t="s">
        <v>99</v>
      </c>
      <c r="D14" s="9" t="s">
        <v>96</v>
      </c>
      <c r="E14" s="9" t="s">
        <v>101</v>
      </c>
      <c r="F14" s="9">
        <v>50103878</v>
      </c>
      <c r="G14" s="9" t="s">
        <v>105</v>
      </c>
      <c r="H14" s="4" t="s">
        <v>537</v>
      </c>
      <c r="I14" s="20">
        <v>0</v>
      </c>
      <c r="J14" s="4">
        <v>0</v>
      </c>
      <c r="K14" s="19">
        <v>361752444</v>
      </c>
    </row>
    <row r="15" spans="1:11" ht="15">
      <c r="A15" s="4"/>
      <c r="B15" s="9" t="s">
        <v>94</v>
      </c>
      <c r="C15" s="9" t="s">
        <v>99</v>
      </c>
      <c r="D15" s="9" t="s">
        <v>327</v>
      </c>
      <c r="E15" s="9" t="s">
        <v>101</v>
      </c>
      <c r="F15" s="9">
        <v>50101620</v>
      </c>
      <c r="G15" s="9" t="s">
        <v>332</v>
      </c>
      <c r="H15" s="4" t="s">
        <v>538</v>
      </c>
      <c r="I15" s="20" t="s">
        <v>513</v>
      </c>
      <c r="J15" s="4" t="s">
        <v>539</v>
      </c>
      <c r="K15" s="19">
        <v>81339850325</v>
      </c>
    </row>
    <row r="16" spans="1:11" ht="15">
      <c r="A16" s="4"/>
      <c r="B16" s="9" t="s">
        <v>94</v>
      </c>
      <c r="C16" s="9" t="s">
        <v>106</v>
      </c>
      <c r="D16" s="9" t="s">
        <v>96</v>
      </c>
      <c r="E16" s="9" t="s">
        <v>97</v>
      </c>
      <c r="F16" s="9">
        <v>50101706</v>
      </c>
      <c r="G16" s="9" t="s">
        <v>110</v>
      </c>
      <c r="H16" s="4" t="s">
        <v>540</v>
      </c>
      <c r="I16" s="18" t="s">
        <v>1300</v>
      </c>
      <c r="J16" s="4" t="s">
        <v>541</v>
      </c>
      <c r="K16" s="19">
        <v>81338604892</v>
      </c>
    </row>
    <row r="17" spans="1:11" ht="15">
      <c r="A17" s="4"/>
      <c r="B17" s="9" t="s">
        <v>94</v>
      </c>
      <c r="C17" s="9" t="s">
        <v>106</v>
      </c>
      <c r="D17" s="9" t="s">
        <v>96</v>
      </c>
      <c r="E17" s="9" t="s">
        <v>101</v>
      </c>
      <c r="F17" s="9">
        <v>50101699</v>
      </c>
      <c r="G17" s="9" t="s">
        <v>108</v>
      </c>
      <c r="H17" s="4" t="s">
        <v>542</v>
      </c>
      <c r="I17" s="20"/>
      <c r="J17" s="4" t="s">
        <v>543</v>
      </c>
      <c r="K17" s="19">
        <v>82147397999</v>
      </c>
    </row>
    <row r="18" spans="1:11" ht="15">
      <c r="A18" s="4"/>
      <c r="B18" s="9" t="s">
        <v>94</v>
      </c>
      <c r="C18" s="9" t="s">
        <v>106</v>
      </c>
      <c r="D18" s="9" t="s">
        <v>96</v>
      </c>
      <c r="E18" s="9" t="s">
        <v>101</v>
      </c>
      <c r="F18" s="9">
        <v>50101700</v>
      </c>
      <c r="G18" s="9" t="s">
        <v>109</v>
      </c>
      <c r="H18" s="4" t="s">
        <v>544</v>
      </c>
      <c r="I18" s="20" t="s">
        <v>513</v>
      </c>
      <c r="J18" s="4" t="s">
        <v>545</v>
      </c>
      <c r="K18" s="19">
        <v>81338219125</v>
      </c>
    </row>
    <row r="19" spans="1:11" ht="15">
      <c r="A19" s="4"/>
      <c r="B19" s="9" t="s">
        <v>94</v>
      </c>
      <c r="C19" s="9" t="s">
        <v>106</v>
      </c>
      <c r="D19" s="9" t="s">
        <v>96</v>
      </c>
      <c r="E19" s="9" t="s">
        <v>101</v>
      </c>
      <c r="F19" s="9">
        <v>50103889</v>
      </c>
      <c r="G19" s="9" t="s">
        <v>107</v>
      </c>
      <c r="H19" s="4" t="s">
        <v>546</v>
      </c>
      <c r="I19" s="20" t="s">
        <v>513</v>
      </c>
      <c r="J19" s="4" t="s">
        <v>547</v>
      </c>
      <c r="K19" s="19">
        <v>8179704324</v>
      </c>
    </row>
    <row r="20" spans="1:11" ht="15">
      <c r="A20" s="4"/>
      <c r="B20" s="9" t="s">
        <v>94</v>
      </c>
      <c r="C20" s="9" t="s">
        <v>106</v>
      </c>
      <c r="D20" s="9" t="s">
        <v>327</v>
      </c>
      <c r="E20" s="9" t="s">
        <v>101</v>
      </c>
      <c r="F20" s="9">
        <v>50103891</v>
      </c>
      <c r="G20" s="9" t="s">
        <v>335</v>
      </c>
      <c r="H20" s="4" t="s">
        <v>548</v>
      </c>
      <c r="I20" s="20" t="s">
        <v>513</v>
      </c>
      <c r="J20" s="4" t="s">
        <v>549</v>
      </c>
      <c r="K20" s="19">
        <v>81999067892</v>
      </c>
    </row>
    <row r="21" spans="1:11" ht="15">
      <c r="A21" s="4"/>
      <c r="B21" s="9" t="s">
        <v>94</v>
      </c>
      <c r="C21" s="9" t="s">
        <v>106</v>
      </c>
      <c r="D21" s="9" t="s">
        <v>327</v>
      </c>
      <c r="E21" s="9" t="s">
        <v>101</v>
      </c>
      <c r="F21" s="9">
        <v>50101690</v>
      </c>
      <c r="G21" s="9" t="s">
        <v>334</v>
      </c>
      <c r="H21" s="4" t="s">
        <v>550</v>
      </c>
      <c r="I21" s="20" t="s">
        <v>551</v>
      </c>
      <c r="J21" s="4" t="s">
        <v>552</v>
      </c>
      <c r="K21" s="19">
        <v>818359194</v>
      </c>
    </row>
    <row r="22" spans="1:11" ht="15">
      <c r="A22" s="4"/>
      <c r="B22" s="9" t="s">
        <v>94</v>
      </c>
      <c r="C22" s="9" t="s">
        <v>106</v>
      </c>
      <c r="D22" s="9" t="s">
        <v>327</v>
      </c>
      <c r="E22" s="9" t="s">
        <v>97</v>
      </c>
      <c r="F22" s="9">
        <v>50101688</v>
      </c>
      <c r="G22" s="9" t="s">
        <v>333</v>
      </c>
      <c r="H22" s="4" t="s">
        <v>553</v>
      </c>
      <c r="I22" s="20" t="s">
        <v>554</v>
      </c>
      <c r="J22" s="4" t="s">
        <v>555</v>
      </c>
      <c r="K22" s="19">
        <v>8123836121</v>
      </c>
    </row>
    <row r="23" spans="1:11" ht="15">
      <c r="A23" s="4"/>
      <c r="B23" s="9" t="s">
        <v>94</v>
      </c>
      <c r="C23" s="9" t="s">
        <v>106</v>
      </c>
      <c r="D23" s="9" t="s">
        <v>327</v>
      </c>
      <c r="E23" s="9" t="s">
        <v>101</v>
      </c>
      <c r="F23" s="9">
        <v>69725682</v>
      </c>
      <c r="G23" s="9" t="s">
        <v>336</v>
      </c>
      <c r="H23" s="4" t="s">
        <v>556</v>
      </c>
      <c r="I23" s="20">
        <v>0</v>
      </c>
      <c r="J23" s="4">
        <v>67</v>
      </c>
      <c r="K23" s="19">
        <v>81805500154</v>
      </c>
    </row>
    <row r="24" spans="1:11" ht="15">
      <c r="A24" s="4"/>
      <c r="B24" s="9" t="s">
        <v>94</v>
      </c>
      <c r="C24" s="9" t="s">
        <v>111</v>
      </c>
      <c r="D24" s="9" t="s">
        <v>96</v>
      </c>
      <c r="E24" s="9" t="s">
        <v>101</v>
      </c>
      <c r="F24" s="9">
        <v>69725650</v>
      </c>
      <c r="G24" s="9" t="s">
        <v>115</v>
      </c>
      <c r="H24" s="4" t="s">
        <v>557</v>
      </c>
      <c r="I24" s="20">
        <v>1234567890</v>
      </c>
      <c r="J24" s="4" t="s">
        <v>558</v>
      </c>
      <c r="K24" s="19">
        <v>87855402100</v>
      </c>
    </row>
    <row r="25" spans="1:11" ht="15">
      <c r="A25" s="4"/>
      <c r="B25" s="9" t="s">
        <v>94</v>
      </c>
      <c r="C25" s="9" t="s">
        <v>111</v>
      </c>
      <c r="D25" s="9" t="s">
        <v>96</v>
      </c>
      <c r="E25" s="9" t="s">
        <v>101</v>
      </c>
      <c r="F25" s="9">
        <v>50101665</v>
      </c>
      <c r="G25" s="9" t="s">
        <v>114</v>
      </c>
      <c r="H25" s="4" t="s">
        <v>559</v>
      </c>
      <c r="I25" s="20"/>
      <c r="J25" s="4" t="s">
        <v>560</v>
      </c>
      <c r="K25" s="19">
        <v>8285857448003</v>
      </c>
    </row>
    <row r="26" spans="1:11" ht="15">
      <c r="A26" s="4"/>
      <c r="B26" s="9" t="s">
        <v>94</v>
      </c>
      <c r="C26" s="9" t="s">
        <v>111</v>
      </c>
      <c r="D26" s="9" t="s">
        <v>96</v>
      </c>
      <c r="E26" s="9" t="s">
        <v>97</v>
      </c>
      <c r="F26" s="9">
        <v>50101696</v>
      </c>
      <c r="G26" s="9" t="s">
        <v>112</v>
      </c>
      <c r="H26" s="4" t="s">
        <v>561</v>
      </c>
      <c r="I26" s="20" t="s">
        <v>562</v>
      </c>
      <c r="J26" s="4" t="s">
        <v>563</v>
      </c>
      <c r="K26" s="19">
        <v>82146139111</v>
      </c>
    </row>
    <row r="27" spans="1:11" ht="15">
      <c r="A27" s="4"/>
      <c r="B27" s="9" t="s">
        <v>94</v>
      </c>
      <c r="C27" s="9" t="s">
        <v>111</v>
      </c>
      <c r="D27" s="9" t="s">
        <v>96</v>
      </c>
      <c r="E27" s="9" t="s">
        <v>101</v>
      </c>
      <c r="F27" s="9">
        <v>50101697</v>
      </c>
      <c r="G27" s="9" t="s">
        <v>113</v>
      </c>
      <c r="H27" s="4" t="s">
        <v>564</v>
      </c>
      <c r="I27" s="20" t="s">
        <v>513</v>
      </c>
      <c r="J27" s="4" t="s">
        <v>565</v>
      </c>
      <c r="K27" s="19">
        <v>81236776715</v>
      </c>
    </row>
    <row r="28" spans="1:11" ht="15">
      <c r="A28" s="4"/>
      <c r="B28" s="9" t="s">
        <v>94</v>
      </c>
      <c r="C28" s="9" t="s">
        <v>111</v>
      </c>
      <c r="D28" s="9" t="s">
        <v>327</v>
      </c>
      <c r="E28" s="9" t="s">
        <v>101</v>
      </c>
      <c r="F28" s="9">
        <v>50101691</v>
      </c>
      <c r="G28" s="9" t="s">
        <v>341</v>
      </c>
      <c r="H28" s="4" t="s">
        <v>566</v>
      </c>
      <c r="I28" s="20" t="s">
        <v>513</v>
      </c>
      <c r="J28" s="4" t="s">
        <v>567</v>
      </c>
      <c r="K28" s="19">
        <v>81338252847</v>
      </c>
    </row>
    <row r="29" spans="1:11" ht="15">
      <c r="A29" s="4"/>
      <c r="B29" s="9" t="s">
        <v>94</v>
      </c>
      <c r="C29" s="9" t="s">
        <v>111</v>
      </c>
      <c r="D29" s="9" t="s">
        <v>327</v>
      </c>
      <c r="E29" s="9" t="s">
        <v>101</v>
      </c>
      <c r="F29" s="9">
        <v>50103880</v>
      </c>
      <c r="G29" s="9" t="s">
        <v>338</v>
      </c>
      <c r="H29" s="4" t="s">
        <v>568</v>
      </c>
      <c r="I29" s="20"/>
      <c r="J29" s="4" t="s">
        <v>569</v>
      </c>
      <c r="K29" s="19">
        <v>81337999191</v>
      </c>
    </row>
    <row r="30" spans="1:11" ht="15">
      <c r="A30" s="4"/>
      <c r="B30" s="9" t="s">
        <v>94</v>
      </c>
      <c r="C30" s="9" t="s">
        <v>111</v>
      </c>
      <c r="D30" s="9" t="s">
        <v>327</v>
      </c>
      <c r="E30" s="9" t="s">
        <v>101</v>
      </c>
      <c r="F30" s="9">
        <v>50105462</v>
      </c>
      <c r="G30" s="9" t="s">
        <v>340</v>
      </c>
      <c r="H30" s="4" t="s">
        <v>570</v>
      </c>
      <c r="I30" s="20">
        <v>0</v>
      </c>
      <c r="J30" s="4" t="s">
        <v>571</v>
      </c>
      <c r="K30" s="19">
        <v>8123666091</v>
      </c>
    </row>
    <row r="31" spans="1:11" ht="15">
      <c r="A31" s="4"/>
      <c r="B31" s="9" t="s">
        <v>94</v>
      </c>
      <c r="C31" s="9" t="s">
        <v>111</v>
      </c>
      <c r="D31" s="9" t="s">
        <v>327</v>
      </c>
      <c r="E31" s="9" t="s">
        <v>101</v>
      </c>
      <c r="F31" s="9">
        <v>50103611</v>
      </c>
      <c r="G31" s="9" t="s">
        <v>339</v>
      </c>
      <c r="H31" s="4" t="s">
        <v>572</v>
      </c>
      <c r="I31" s="20"/>
      <c r="J31" s="4" t="s">
        <v>573</v>
      </c>
      <c r="K31" s="19">
        <v>818561467</v>
      </c>
    </row>
    <row r="32" spans="1:11" ht="15">
      <c r="A32" s="4"/>
      <c r="B32" s="9" t="s">
        <v>94</v>
      </c>
      <c r="C32" s="9" t="s">
        <v>111</v>
      </c>
      <c r="D32" s="9" t="s">
        <v>327</v>
      </c>
      <c r="E32" s="9" t="s">
        <v>101</v>
      </c>
      <c r="F32" s="9">
        <v>69766967</v>
      </c>
      <c r="G32" s="9" t="s">
        <v>337</v>
      </c>
      <c r="H32" s="4" t="s">
        <v>574</v>
      </c>
      <c r="I32" s="20">
        <v>0</v>
      </c>
      <c r="J32" s="4" t="s">
        <v>575</v>
      </c>
      <c r="K32" s="19" t="s">
        <v>576</v>
      </c>
    </row>
    <row r="33" spans="1:11" ht="15">
      <c r="A33" s="4"/>
      <c r="B33" s="9" t="s">
        <v>94</v>
      </c>
      <c r="C33" s="9" t="s">
        <v>116</v>
      </c>
      <c r="D33" s="9" t="s">
        <v>96</v>
      </c>
      <c r="E33" s="9" t="s">
        <v>97</v>
      </c>
      <c r="F33" s="9">
        <v>50101695</v>
      </c>
      <c r="G33" s="9" t="s">
        <v>119</v>
      </c>
      <c r="H33" s="4" t="s">
        <v>577</v>
      </c>
      <c r="I33" s="20" t="s">
        <v>578</v>
      </c>
      <c r="J33" s="4" t="s">
        <v>579</v>
      </c>
      <c r="K33" s="19" t="s">
        <v>580</v>
      </c>
    </row>
    <row r="34" spans="1:11" ht="15">
      <c r="A34" s="4"/>
      <c r="B34" s="9" t="s">
        <v>94</v>
      </c>
      <c r="C34" s="9" t="s">
        <v>116</v>
      </c>
      <c r="D34" s="9" t="s">
        <v>96</v>
      </c>
      <c r="E34" s="9" t="s">
        <v>101</v>
      </c>
      <c r="F34" s="9">
        <v>50101702</v>
      </c>
      <c r="G34" s="9" t="s">
        <v>120</v>
      </c>
      <c r="H34" s="4" t="s">
        <v>581</v>
      </c>
      <c r="I34" s="20" t="s">
        <v>582</v>
      </c>
      <c r="J34" s="4" t="s">
        <v>583</v>
      </c>
      <c r="K34" s="19">
        <v>81337706515</v>
      </c>
    </row>
    <row r="35" spans="1:11" ht="15">
      <c r="A35" s="4"/>
      <c r="B35" s="9" t="s">
        <v>94</v>
      </c>
      <c r="C35" s="9" t="s">
        <v>116</v>
      </c>
      <c r="D35" s="9" t="s">
        <v>96</v>
      </c>
      <c r="E35" s="9" t="s">
        <v>101</v>
      </c>
      <c r="F35" s="9">
        <v>50101667</v>
      </c>
      <c r="G35" s="9" t="s">
        <v>117</v>
      </c>
      <c r="H35" s="4" t="s">
        <v>584</v>
      </c>
      <c r="I35" s="20"/>
      <c r="J35" s="4" t="s">
        <v>585</v>
      </c>
      <c r="K35" s="19">
        <v>8123602924</v>
      </c>
    </row>
    <row r="36" spans="1:11" ht="15">
      <c r="A36" s="4"/>
      <c r="B36" s="9" t="s">
        <v>94</v>
      </c>
      <c r="C36" s="9" t="s">
        <v>116</v>
      </c>
      <c r="D36" s="9" t="s">
        <v>96</v>
      </c>
      <c r="E36" s="9" t="s">
        <v>97</v>
      </c>
      <c r="F36" s="9">
        <v>50101684</v>
      </c>
      <c r="G36" s="9" t="s">
        <v>118</v>
      </c>
      <c r="H36" s="4" t="s">
        <v>586</v>
      </c>
      <c r="I36" s="20" t="s">
        <v>587</v>
      </c>
      <c r="J36" s="4" t="s">
        <v>588</v>
      </c>
      <c r="K36" s="19">
        <v>81338002894</v>
      </c>
    </row>
    <row r="37" spans="1:11" ht="15">
      <c r="A37" s="4"/>
      <c r="B37" s="9" t="s">
        <v>94</v>
      </c>
      <c r="C37" s="9" t="s">
        <v>116</v>
      </c>
      <c r="D37" s="9" t="s">
        <v>327</v>
      </c>
      <c r="E37" s="9" t="s">
        <v>101</v>
      </c>
      <c r="F37" s="9">
        <v>50101687</v>
      </c>
      <c r="G37" s="9" t="s">
        <v>344</v>
      </c>
      <c r="H37" s="4" t="s">
        <v>589</v>
      </c>
      <c r="I37" s="20" t="s">
        <v>513</v>
      </c>
      <c r="J37" s="4" t="s">
        <v>590</v>
      </c>
      <c r="K37" s="19">
        <v>8123678060</v>
      </c>
    </row>
    <row r="38" spans="1:11" ht="15">
      <c r="A38" s="4"/>
      <c r="B38" s="9" t="s">
        <v>94</v>
      </c>
      <c r="C38" s="9" t="s">
        <v>116</v>
      </c>
      <c r="D38" s="9" t="s">
        <v>327</v>
      </c>
      <c r="E38" s="9" t="s">
        <v>101</v>
      </c>
      <c r="F38" s="9">
        <v>50101621</v>
      </c>
      <c r="G38" s="9" t="s">
        <v>345</v>
      </c>
      <c r="H38" s="4" t="s">
        <v>591</v>
      </c>
      <c r="I38" s="20" t="s">
        <v>592</v>
      </c>
      <c r="J38" s="4" t="s">
        <v>593</v>
      </c>
      <c r="K38" s="19">
        <v>3619006297</v>
      </c>
    </row>
    <row r="39" spans="1:11" ht="15">
      <c r="A39" s="4"/>
      <c r="B39" s="9" t="s">
        <v>94</v>
      </c>
      <c r="C39" s="9" t="s">
        <v>116</v>
      </c>
      <c r="D39" s="9" t="s">
        <v>327</v>
      </c>
      <c r="E39" s="9" t="s">
        <v>101</v>
      </c>
      <c r="F39" s="9">
        <v>50101707</v>
      </c>
      <c r="G39" s="9" t="s">
        <v>343</v>
      </c>
      <c r="H39" s="4" t="s">
        <v>594</v>
      </c>
      <c r="I39" s="20" t="s">
        <v>595</v>
      </c>
      <c r="J39" s="4" t="s">
        <v>596</v>
      </c>
      <c r="K39" s="19">
        <v>8123957731</v>
      </c>
    </row>
    <row r="40" spans="1:11" ht="15">
      <c r="A40" s="4"/>
      <c r="B40" s="9" t="s">
        <v>94</v>
      </c>
      <c r="C40" s="9" t="s">
        <v>116</v>
      </c>
      <c r="D40" s="9" t="s">
        <v>327</v>
      </c>
      <c r="E40" s="9" t="s">
        <v>101</v>
      </c>
      <c r="F40" s="9">
        <v>50101692</v>
      </c>
      <c r="G40" s="9" t="s">
        <v>342</v>
      </c>
      <c r="H40" s="4" t="s">
        <v>597</v>
      </c>
      <c r="I40" s="20"/>
      <c r="J40" s="4" t="s">
        <v>598</v>
      </c>
      <c r="K40" s="19">
        <v>81337175605</v>
      </c>
    </row>
    <row r="41" spans="1:11" ht="15">
      <c r="A41" s="4"/>
      <c r="B41" s="9" t="s">
        <v>94</v>
      </c>
      <c r="C41" s="9" t="s">
        <v>116</v>
      </c>
      <c r="D41" s="9" t="s">
        <v>327</v>
      </c>
      <c r="E41" s="9" t="s">
        <v>101</v>
      </c>
      <c r="F41" s="9">
        <v>50105439</v>
      </c>
      <c r="G41" s="9" t="s">
        <v>346</v>
      </c>
      <c r="H41" s="4" t="s">
        <v>599</v>
      </c>
      <c r="I41" s="20"/>
      <c r="J41" s="4" t="s">
        <v>600</v>
      </c>
      <c r="K41" s="19">
        <v>81805547489</v>
      </c>
    </row>
    <row r="42" spans="1:11" ht="15">
      <c r="A42" s="4"/>
      <c r="B42" s="9" t="s">
        <v>94</v>
      </c>
      <c r="C42" s="9" t="s">
        <v>116</v>
      </c>
      <c r="D42" s="9" t="s">
        <v>327</v>
      </c>
      <c r="E42" s="9" t="s">
        <v>101</v>
      </c>
      <c r="F42" s="9">
        <v>50103879</v>
      </c>
      <c r="G42" s="9" t="s">
        <v>348</v>
      </c>
      <c r="H42" s="4" t="s">
        <v>601</v>
      </c>
      <c r="I42" s="20">
        <v>0</v>
      </c>
      <c r="J42" s="4" t="s">
        <v>602</v>
      </c>
      <c r="K42" s="19">
        <v>85339067218</v>
      </c>
    </row>
    <row r="43" spans="1:11" ht="15">
      <c r="A43" s="4"/>
      <c r="B43" s="9" t="s">
        <v>94</v>
      </c>
      <c r="C43" s="9" t="s">
        <v>116</v>
      </c>
      <c r="D43" s="9" t="s">
        <v>327</v>
      </c>
      <c r="E43" s="9" t="s">
        <v>101</v>
      </c>
      <c r="F43" s="9">
        <v>50105598</v>
      </c>
      <c r="G43" s="9" t="s">
        <v>347</v>
      </c>
      <c r="H43" s="4" t="s">
        <v>603</v>
      </c>
      <c r="I43" s="20"/>
      <c r="J43" s="4" t="s">
        <v>604</v>
      </c>
      <c r="K43" s="19">
        <v>8123987401</v>
      </c>
    </row>
    <row r="44" spans="1:11" ht="15">
      <c r="A44" s="4"/>
      <c r="B44" s="9" t="s">
        <v>94</v>
      </c>
      <c r="C44" s="9" t="s">
        <v>121</v>
      </c>
      <c r="D44" s="9" t="s">
        <v>96</v>
      </c>
      <c r="E44" s="9" t="s">
        <v>97</v>
      </c>
      <c r="F44" s="9">
        <v>50103610</v>
      </c>
      <c r="G44" s="9" t="s">
        <v>122</v>
      </c>
      <c r="H44" s="4" t="s">
        <v>605</v>
      </c>
      <c r="I44" s="18" t="s">
        <v>1301</v>
      </c>
      <c r="J44" s="4" t="s">
        <v>606</v>
      </c>
      <c r="K44" s="19">
        <v>81338928032</v>
      </c>
    </row>
    <row r="45" spans="1:11" ht="15">
      <c r="A45" s="4"/>
      <c r="B45" s="9" t="s">
        <v>94</v>
      </c>
      <c r="C45" s="9" t="s">
        <v>121</v>
      </c>
      <c r="D45" s="9" t="s">
        <v>327</v>
      </c>
      <c r="E45" s="9" t="s">
        <v>97</v>
      </c>
      <c r="F45" s="9">
        <v>50101623</v>
      </c>
      <c r="G45" s="9" t="s">
        <v>349</v>
      </c>
      <c r="H45" s="4" t="s">
        <v>607</v>
      </c>
      <c r="I45" s="20" t="s">
        <v>1302</v>
      </c>
      <c r="J45" s="4">
        <v>0</v>
      </c>
      <c r="K45" s="19">
        <v>3617424633</v>
      </c>
    </row>
    <row r="46" spans="1:11" ht="15">
      <c r="A46" s="4"/>
      <c r="B46" s="9" t="s">
        <v>123</v>
      </c>
      <c r="C46" s="9" t="s">
        <v>123</v>
      </c>
      <c r="D46" s="9" t="s">
        <v>96</v>
      </c>
      <c r="E46" s="9" t="s">
        <v>97</v>
      </c>
      <c r="F46" s="9">
        <v>50102568</v>
      </c>
      <c r="G46" s="9" t="s">
        <v>125</v>
      </c>
      <c r="H46" s="4" t="s">
        <v>608</v>
      </c>
      <c r="I46" s="20" t="s">
        <v>1303</v>
      </c>
      <c r="J46" s="4" t="s">
        <v>609</v>
      </c>
      <c r="K46" s="19" t="s">
        <v>610</v>
      </c>
    </row>
    <row r="47" spans="1:11" ht="15">
      <c r="A47" s="4"/>
      <c r="B47" s="9" t="s">
        <v>123</v>
      </c>
      <c r="C47" s="9" t="s">
        <v>123</v>
      </c>
      <c r="D47" s="9" t="s">
        <v>96</v>
      </c>
      <c r="E47" s="9" t="s">
        <v>97</v>
      </c>
      <c r="F47" s="9">
        <v>50102575</v>
      </c>
      <c r="G47" s="9" t="s">
        <v>126</v>
      </c>
      <c r="H47" s="4" t="s">
        <v>611</v>
      </c>
      <c r="I47" s="20" t="s">
        <v>1304</v>
      </c>
      <c r="J47" s="4" t="s">
        <v>612</v>
      </c>
      <c r="K47" s="19">
        <v>82146758161</v>
      </c>
    </row>
    <row r="48" spans="1:11" ht="15">
      <c r="A48" s="4"/>
      <c r="B48" s="9" t="s">
        <v>123</v>
      </c>
      <c r="C48" s="9" t="s">
        <v>123</v>
      </c>
      <c r="D48" s="9" t="s">
        <v>96</v>
      </c>
      <c r="E48" s="9" t="s">
        <v>101</v>
      </c>
      <c r="F48" s="9">
        <v>50105402</v>
      </c>
      <c r="G48" s="9" t="s">
        <v>124</v>
      </c>
      <c r="H48" s="4" t="s">
        <v>613</v>
      </c>
      <c r="I48" s="20" t="s">
        <v>1305</v>
      </c>
      <c r="J48" s="4" t="s">
        <v>614</v>
      </c>
      <c r="K48" s="19">
        <v>81338673776</v>
      </c>
    </row>
    <row r="49" spans="1:11" ht="15">
      <c r="A49" s="4"/>
      <c r="B49" s="9" t="s">
        <v>123</v>
      </c>
      <c r="C49" s="9" t="s">
        <v>123</v>
      </c>
      <c r="D49" s="9" t="s">
        <v>327</v>
      </c>
      <c r="E49" s="9" t="s">
        <v>101</v>
      </c>
      <c r="F49" s="9">
        <v>50103623</v>
      </c>
      <c r="G49" s="9" t="s">
        <v>354</v>
      </c>
      <c r="H49" s="4" t="s">
        <v>615</v>
      </c>
      <c r="I49" s="20" t="s">
        <v>513</v>
      </c>
      <c r="J49" s="4" t="s">
        <v>616</v>
      </c>
      <c r="K49" s="19">
        <v>81337078952</v>
      </c>
    </row>
    <row r="50" spans="1:11" ht="15">
      <c r="A50" s="4"/>
      <c r="B50" s="9" t="s">
        <v>123</v>
      </c>
      <c r="C50" s="9" t="s">
        <v>123</v>
      </c>
      <c r="D50" s="9" t="s">
        <v>327</v>
      </c>
      <c r="E50" s="9" t="s">
        <v>97</v>
      </c>
      <c r="F50" s="9">
        <v>50102569</v>
      </c>
      <c r="G50" s="9" t="s">
        <v>351</v>
      </c>
      <c r="H50" s="4" t="s">
        <v>617</v>
      </c>
      <c r="I50" s="20" t="s">
        <v>618</v>
      </c>
      <c r="J50" s="4" t="s">
        <v>619</v>
      </c>
      <c r="K50" s="19">
        <v>8124643268</v>
      </c>
    </row>
    <row r="51" spans="1:11" ht="15">
      <c r="A51" s="4"/>
      <c r="B51" s="9" t="s">
        <v>123</v>
      </c>
      <c r="C51" s="9" t="s">
        <v>123</v>
      </c>
      <c r="D51" s="9" t="s">
        <v>327</v>
      </c>
      <c r="E51" s="9" t="s">
        <v>97</v>
      </c>
      <c r="F51" s="9">
        <v>50102570</v>
      </c>
      <c r="G51" s="9" t="s">
        <v>352</v>
      </c>
      <c r="H51" s="4" t="s">
        <v>620</v>
      </c>
      <c r="I51" s="20" t="s">
        <v>1306</v>
      </c>
      <c r="J51" s="4" t="s">
        <v>621</v>
      </c>
      <c r="K51" s="19" t="s">
        <v>622</v>
      </c>
    </row>
    <row r="52" spans="1:11" ht="15">
      <c r="A52" s="4"/>
      <c r="B52" s="9" t="s">
        <v>123</v>
      </c>
      <c r="C52" s="9" t="s">
        <v>123</v>
      </c>
      <c r="D52" s="9" t="s">
        <v>327</v>
      </c>
      <c r="E52" s="9" t="s">
        <v>97</v>
      </c>
      <c r="F52" s="9">
        <v>50102572</v>
      </c>
      <c r="G52" s="9" t="s">
        <v>353</v>
      </c>
      <c r="H52" s="4" t="s">
        <v>623</v>
      </c>
      <c r="I52" s="20" t="s">
        <v>624</v>
      </c>
      <c r="J52" s="4" t="s">
        <v>612</v>
      </c>
      <c r="K52" s="19">
        <v>36692779</v>
      </c>
    </row>
    <row r="53" spans="1:11" ht="15">
      <c r="A53" s="4"/>
      <c r="B53" s="9" t="s">
        <v>123</v>
      </c>
      <c r="C53" s="9" t="s">
        <v>123</v>
      </c>
      <c r="D53" s="9" t="s">
        <v>327</v>
      </c>
      <c r="E53" s="9" t="s">
        <v>97</v>
      </c>
      <c r="F53" s="9">
        <v>50102553</v>
      </c>
      <c r="G53" s="9" t="s">
        <v>350</v>
      </c>
      <c r="H53" s="4" t="s">
        <v>625</v>
      </c>
      <c r="I53" s="20" t="s">
        <v>1307</v>
      </c>
      <c r="J53" s="4" t="s">
        <v>626</v>
      </c>
      <c r="K53" s="19">
        <v>8123994415</v>
      </c>
    </row>
    <row r="54" spans="1:11" ht="15">
      <c r="A54" s="4"/>
      <c r="B54" s="9" t="s">
        <v>123</v>
      </c>
      <c r="C54" s="9" t="s">
        <v>123</v>
      </c>
      <c r="D54" s="9" t="s">
        <v>327</v>
      </c>
      <c r="E54" s="9" t="s">
        <v>101</v>
      </c>
      <c r="F54" s="9">
        <v>50105529</v>
      </c>
      <c r="G54" s="9" t="s">
        <v>355</v>
      </c>
      <c r="H54" s="4" t="s">
        <v>627</v>
      </c>
      <c r="I54" s="20">
        <v>0</v>
      </c>
      <c r="J54" s="4" t="s">
        <v>628</v>
      </c>
      <c r="K54" s="19" t="s">
        <v>629</v>
      </c>
    </row>
    <row r="55" spans="1:11" ht="15">
      <c r="A55" s="4"/>
      <c r="B55" s="9" t="s">
        <v>123</v>
      </c>
      <c r="C55" s="9" t="s">
        <v>127</v>
      </c>
      <c r="D55" s="9" t="s">
        <v>96</v>
      </c>
      <c r="E55" s="9" t="s">
        <v>97</v>
      </c>
      <c r="F55" s="9">
        <v>50102578</v>
      </c>
      <c r="G55" s="9" t="s">
        <v>128</v>
      </c>
      <c r="H55" s="4" t="s">
        <v>630</v>
      </c>
      <c r="I55" s="20" t="s">
        <v>1308</v>
      </c>
      <c r="J55" s="4" t="s">
        <v>619</v>
      </c>
      <c r="K55" s="19">
        <v>8533077476</v>
      </c>
    </row>
    <row r="56" spans="1:11" ht="15">
      <c r="A56" s="4"/>
      <c r="B56" s="9" t="s">
        <v>123</v>
      </c>
      <c r="C56" s="9" t="s">
        <v>127</v>
      </c>
      <c r="D56" s="9" t="s">
        <v>327</v>
      </c>
      <c r="E56" s="9" t="s">
        <v>97</v>
      </c>
      <c r="F56" s="9">
        <v>50105403</v>
      </c>
      <c r="G56" s="9" t="s">
        <v>356</v>
      </c>
      <c r="H56" s="4" t="s">
        <v>631</v>
      </c>
      <c r="I56" s="20" t="s">
        <v>1309</v>
      </c>
      <c r="J56" s="4" t="s">
        <v>632</v>
      </c>
      <c r="K56" s="19">
        <v>87861505332</v>
      </c>
    </row>
    <row r="57" spans="1:11" ht="15">
      <c r="A57" s="4"/>
      <c r="B57" s="9" t="s">
        <v>123</v>
      </c>
      <c r="C57" s="9" t="s">
        <v>127</v>
      </c>
      <c r="D57" s="9" t="s">
        <v>327</v>
      </c>
      <c r="E57" s="9" t="s">
        <v>97</v>
      </c>
      <c r="F57" s="9">
        <v>50102574</v>
      </c>
      <c r="G57" s="9" t="s">
        <v>358</v>
      </c>
      <c r="H57" s="4" t="s">
        <v>633</v>
      </c>
      <c r="I57" s="20" t="s">
        <v>1310</v>
      </c>
      <c r="J57" s="4" t="s">
        <v>612</v>
      </c>
      <c r="K57" s="19">
        <v>8155721553</v>
      </c>
    </row>
    <row r="58" spans="1:11" ht="15">
      <c r="A58" s="4"/>
      <c r="B58" s="9" t="s">
        <v>123</v>
      </c>
      <c r="C58" s="9" t="s">
        <v>127</v>
      </c>
      <c r="D58" s="9" t="s">
        <v>327</v>
      </c>
      <c r="E58" s="9" t="s">
        <v>97</v>
      </c>
      <c r="F58" s="9">
        <v>50102571</v>
      </c>
      <c r="G58" s="9" t="s">
        <v>357</v>
      </c>
      <c r="H58" s="4" t="s">
        <v>634</v>
      </c>
      <c r="I58" s="20" t="s">
        <v>1311</v>
      </c>
      <c r="J58" s="4" t="s">
        <v>635</v>
      </c>
      <c r="K58" s="19">
        <v>8123983805</v>
      </c>
    </row>
    <row r="59" spans="1:11" ht="15">
      <c r="A59" s="4"/>
      <c r="B59" s="9" t="s">
        <v>123</v>
      </c>
      <c r="C59" s="9" t="s">
        <v>129</v>
      </c>
      <c r="D59" s="9" t="s">
        <v>96</v>
      </c>
      <c r="E59" s="9" t="s">
        <v>97</v>
      </c>
      <c r="F59" s="9">
        <v>50102577</v>
      </c>
      <c r="G59" s="9" t="s">
        <v>130</v>
      </c>
      <c r="H59" s="4" t="s">
        <v>636</v>
      </c>
      <c r="I59" s="20" t="s">
        <v>1312</v>
      </c>
      <c r="J59" s="4" t="s">
        <v>612</v>
      </c>
      <c r="K59" s="19">
        <v>8123681375</v>
      </c>
    </row>
    <row r="60" spans="1:11" ht="15">
      <c r="A60" s="4"/>
      <c r="B60" s="9" t="s">
        <v>123</v>
      </c>
      <c r="C60" s="9" t="s">
        <v>129</v>
      </c>
      <c r="D60" s="9" t="s">
        <v>327</v>
      </c>
      <c r="E60" s="9" t="s">
        <v>97</v>
      </c>
      <c r="F60" s="9">
        <v>50102573</v>
      </c>
      <c r="G60" s="9" t="s">
        <v>359</v>
      </c>
      <c r="H60" s="4" t="s">
        <v>637</v>
      </c>
      <c r="I60" s="20" t="s">
        <v>1313</v>
      </c>
      <c r="J60" s="4" t="s">
        <v>638</v>
      </c>
      <c r="K60" s="19">
        <v>85237167717</v>
      </c>
    </row>
    <row r="61" spans="1:11" ht="15">
      <c r="A61" s="4"/>
      <c r="B61" s="9" t="s">
        <v>123</v>
      </c>
      <c r="C61" s="9" t="s">
        <v>129</v>
      </c>
      <c r="D61" s="9" t="s">
        <v>327</v>
      </c>
      <c r="E61" s="9" t="s">
        <v>101</v>
      </c>
      <c r="F61" s="9">
        <v>69774591</v>
      </c>
      <c r="G61" s="9" t="s">
        <v>360</v>
      </c>
      <c r="H61" s="4" t="s">
        <v>639</v>
      </c>
      <c r="I61" s="20">
        <v>0</v>
      </c>
      <c r="J61" s="4" t="s">
        <v>640</v>
      </c>
      <c r="K61" s="19">
        <v>81255755298</v>
      </c>
    </row>
    <row r="62" spans="1:11" ht="15">
      <c r="A62" s="4"/>
      <c r="B62" s="9" t="s">
        <v>123</v>
      </c>
      <c r="C62" s="9" t="s">
        <v>131</v>
      </c>
      <c r="D62" s="9" t="s">
        <v>96</v>
      </c>
      <c r="E62" s="9" t="s">
        <v>97</v>
      </c>
      <c r="F62" s="9">
        <v>50102576</v>
      </c>
      <c r="G62" s="9" t="s">
        <v>132</v>
      </c>
      <c r="H62" s="4" t="s">
        <v>641</v>
      </c>
      <c r="I62" s="20" t="s">
        <v>642</v>
      </c>
      <c r="J62" s="4" t="s">
        <v>643</v>
      </c>
      <c r="K62" s="19">
        <v>3665302045</v>
      </c>
    </row>
    <row r="63" spans="1:11" ht="15">
      <c r="A63" s="4"/>
      <c r="B63" s="9" t="s">
        <v>123</v>
      </c>
      <c r="C63" s="9" t="s">
        <v>131</v>
      </c>
      <c r="D63" s="9" t="s">
        <v>327</v>
      </c>
      <c r="E63" s="9" t="s">
        <v>101</v>
      </c>
      <c r="F63" s="9">
        <v>50105411</v>
      </c>
      <c r="G63" s="9" t="s">
        <v>362</v>
      </c>
      <c r="H63" s="4" t="s">
        <v>644</v>
      </c>
      <c r="I63" s="20"/>
      <c r="J63" s="4" t="s">
        <v>645</v>
      </c>
      <c r="K63" s="19">
        <v>81916120881</v>
      </c>
    </row>
    <row r="64" spans="1:11" ht="15">
      <c r="A64" s="4"/>
      <c r="B64" s="9" t="s">
        <v>123</v>
      </c>
      <c r="C64" s="9" t="s">
        <v>131</v>
      </c>
      <c r="D64" s="9" t="s">
        <v>327</v>
      </c>
      <c r="E64" s="9" t="s">
        <v>101</v>
      </c>
      <c r="F64" s="9">
        <v>69788521</v>
      </c>
      <c r="G64" s="9" t="s">
        <v>361</v>
      </c>
      <c r="H64" s="4" t="s">
        <v>646</v>
      </c>
      <c r="I64" s="20">
        <v>0</v>
      </c>
      <c r="J64" s="4">
        <v>0</v>
      </c>
      <c r="K64" s="19">
        <v>87834657122</v>
      </c>
    </row>
    <row r="65" spans="1:11" ht="15">
      <c r="A65" s="4"/>
      <c r="B65" s="9" t="s">
        <v>123</v>
      </c>
      <c r="C65" s="9" t="s">
        <v>131</v>
      </c>
      <c r="D65" s="9" t="s">
        <v>327</v>
      </c>
      <c r="E65" s="9" t="s">
        <v>97</v>
      </c>
      <c r="F65" s="9">
        <v>50105524</v>
      </c>
      <c r="G65" s="9" t="s">
        <v>363</v>
      </c>
      <c r="H65" s="4" t="s">
        <v>647</v>
      </c>
      <c r="I65" s="20" t="s">
        <v>1314</v>
      </c>
      <c r="J65" s="4" t="s">
        <v>612</v>
      </c>
      <c r="K65" s="19">
        <v>81936331464</v>
      </c>
    </row>
    <row r="66" spans="1:11" ht="15">
      <c r="A66" s="4"/>
      <c r="B66" s="9" t="s">
        <v>133</v>
      </c>
      <c r="C66" s="9" t="s">
        <v>134</v>
      </c>
      <c r="D66" s="9" t="s">
        <v>96</v>
      </c>
      <c r="E66" s="9" t="s">
        <v>97</v>
      </c>
      <c r="F66" s="9">
        <v>50100283</v>
      </c>
      <c r="G66" s="9" t="s">
        <v>135</v>
      </c>
      <c r="H66" s="4" t="s">
        <v>648</v>
      </c>
      <c r="I66" s="20" t="s">
        <v>1315</v>
      </c>
      <c r="J66" s="4" t="s">
        <v>649</v>
      </c>
      <c r="K66" s="19">
        <v>81338616163</v>
      </c>
    </row>
    <row r="67" spans="1:11" ht="15">
      <c r="A67" s="4"/>
      <c r="B67" s="9" t="s">
        <v>133</v>
      </c>
      <c r="C67" s="9" t="s">
        <v>134</v>
      </c>
      <c r="D67" s="9" t="s">
        <v>96</v>
      </c>
      <c r="E67" s="9" t="s">
        <v>97</v>
      </c>
      <c r="F67" s="9">
        <v>50100388</v>
      </c>
      <c r="G67" s="9" t="s">
        <v>136</v>
      </c>
      <c r="H67" s="4" t="s">
        <v>650</v>
      </c>
      <c r="I67" s="20" t="s">
        <v>651</v>
      </c>
      <c r="J67" s="4" t="s">
        <v>652</v>
      </c>
      <c r="K67" s="19">
        <v>85237651143</v>
      </c>
    </row>
    <row r="68" spans="1:11" ht="15">
      <c r="A68" s="4"/>
      <c r="B68" s="9" t="s">
        <v>133</v>
      </c>
      <c r="C68" s="9" t="s">
        <v>133</v>
      </c>
      <c r="D68" s="9" t="s">
        <v>96</v>
      </c>
      <c r="E68" s="9" t="s">
        <v>101</v>
      </c>
      <c r="F68" s="9">
        <v>50100393</v>
      </c>
      <c r="G68" s="9" t="s">
        <v>137</v>
      </c>
      <c r="H68" s="4" t="s">
        <v>653</v>
      </c>
      <c r="I68" s="20" t="s">
        <v>1316</v>
      </c>
      <c r="J68" s="4" t="s">
        <v>654</v>
      </c>
      <c r="K68" s="19">
        <v>8179793470</v>
      </c>
    </row>
    <row r="69" spans="1:11" ht="15">
      <c r="A69" s="4"/>
      <c r="B69" s="9" t="s">
        <v>133</v>
      </c>
      <c r="C69" s="9" t="s">
        <v>133</v>
      </c>
      <c r="D69" s="9" t="s">
        <v>96</v>
      </c>
      <c r="E69" s="9" t="s">
        <v>101</v>
      </c>
      <c r="F69" s="9">
        <v>50100394</v>
      </c>
      <c r="G69" s="9" t="s">
        <v>138</v>
      </c>
      <c r="H69" s="4" t="s">
        <v>655</v>
      </c>
      <c r="I69" s="20" t="s">
        <v>656</v>
      </c>
      <c r="J69" s="4" t="s">
        <v>657</v>
      </c>
      <c r="K69" s="19">
        <v>81338747683</v>
      </c>
    </row>
    <row r="70" spans="1:11" ht="15">
      <c r="A70" s="4"/>
      <c r="B70" s="9" t="s">
        <v>133</v>
      </c>
      <c r="C70" s="9" t="s">
        <v>133</v>
      </c>
      <c r="D70" s="9" t="s">
        <v>96</v>
      </c>
      <c r="E70" s="9" t="s">
        <v>101</v>
      </c>
      <c r="F70" s="9">
        <v>50100395</v>
      </c>
      <c r="G70" s="9" t="s">
        <v>139</v>
      </c>
      <c r="H70" s="4" t="s">
        <v>658</v>
      </c>
      <c r="I70" s="20" t="s">
        <v>513</v>
      </c>
      <c r="J70" s="4" t="s">
        <v>659</v>
      </c>
      <c r="K70" s="19">
        <v>82147521394</v>
      </c>
    </row>
    <row r="71" spans="1:11" ht="15">
      <c r="A71" s="4"/>
      <c r="B71" s="9" t="s">
        <v>133</v>
      </c>
      <c r="C71" s="9" t="s">
        <v>133</v>
      </c>
      <c r="D71" s="9" t="s">
        <v>96</v>
      </c>
      <c r="E71" s="9" t="s">
        <v>101</v>
      </c>
      <c r="F71" s="9">
        <v>50100410</v>
      </c>
      <c r="G71" s="9" t="s">
        <v>146</v>
      </c>
      <c r="H71" s="4" t="s">
        <v>660</v>
      </c>
      <c r="I71" s="20" t="s">
        <v>513</v>
      </c>
      <c r="J71" s="4" t="s">
        <v>661</v>
      </c>
      <c r="K71" s="19">
        <v>36222075</v>
      </c>
    </row>
    <row r="72" spans="1:11" ht="15">
      <c r="A72" s="4"/>
      <c r="B72" s="9" t="s">
        <v>133</v>
      </c>
      <c r="C72" s="9" t="s">
        <v>133</v>
      </c>
      <c r="D72" s="9" t="s">
        <v>96</v>
      </c>
      <c r="E72" s="9" t="s">
        <v>101</v>
      </c>
      <c r="F72" s="9">
        <v>50100411</v>
      </c>
      <c r="G72" s="9" t="s">
        <v>147</v>
      </c>
      <c r="H72" s="4" t="s">
        <v>662</v>
      </c>
      <c r="I72" s="20">
        <v>0</v>
      </c>
      <c r="J72" s="4" t="s">
        <v>663</v>
      </c>
      <c r="K72" s="19">
        <v>81238172545</v>
      </c>
    </row>
    <row r="73" spans="1:11" ht="15">
      <c r="A73" s="4"/>
      <c r="B73" s="9" t="s">
        <v>133</v>
      </c>
      <c r="C73" s="9" t="s">
        <v>133</v>
      </c>
      <c r="D73" s="9" t="s">
        <v>96</v>
      </c>
      <c r="E73" s="9" t="s">
        <v>97</v>
      </c>
      <c r="F73" s="9">
        <v>50100285</v>
      </c>
      <c r="G73" s="9" t="s">
        <v>140</v>
      </c>
      <c r="H73" s="4" t="s">
        <v>664</v>
      </c>
      <c r="I73" s="20" t="s">
        <v>1317</v>
      </c>
      <c r="J73" s="4" t="s">
        <v>649</v>
      </c>
      <c r="K73" s="19">
        <v>85739023800</v>
      </c>
    </row>
    <row r="74" spans="1:11" ht="15">
      <c r="A74" s="4"/>
      <c r="B74" s="9" t="s">
        <v>133</v>
      </c>
      <c r="C74" s="9" t="s">
        <v>133</v>
      </c>
      <c r="D74" s="9" t="s">
        <v>96</v>
      </c>
      <c r="E74" s="9" t="s">
        <v>97</v>
      </c>
      <c r="F74" s="9">
        <v>50100286</v>
      </c>
      <c r="G74" s="9" t="s">
        <v>141</v>
      </c>
      <c r="H74" s="4" t="s">
        <v>665</v>
      </c>
      <c r="I74" s="20" t="s">
        <v>1318</v>
      </c>
      <c r="J74" s="4"/>
      <c r="K74" s="19">
        <v>87762573533</v>
      </c>
    </row>
    <row r="75" spans="1:11" ht="15">
      <c r="A75" s="4"/>
      <c r="B75" s="9" t="s">
        <v>133</v>
      </c>
      <c r="C75" s="9" t="s">
        <v>133</v>
      </c>
      <c r="D75" s="9" t="s">
        <v>96</v>
      </c>
      <c r="E75" s="9" t="s">
        <v>97</v>
      </c>
      <c r="F75" s="9">
        <v>50100287</v>
      </c>
      <c r="G75" s="9" t="s">
        <v>142</v>
      </c>
      <c r="H75" s="4" t="s">
        <v>666</v>
      </c>
      <c r="I75" s="20" t="s">
        <v>667</v>
      </c>
      <c r="J75" s="4" t="s">
        <v>668</v>
      </c>
      <c r="K75" s="19">
        <v>87863207823</v>
      </c>
    </row>
    <row r="76" spans="1:11" ht="15">
      <c r="A76" s="4"/>
      <c r="B76" s="9" t="s">
        <v>133</v>
      </c>
      <c r="C76" s="9" t="s">
        <v>133</v>
      </c>
      <c r="D76" s="9" t="s">
        <v>96</v>
      </c>
      <c r="E76" s="9" t="s">
        <v>97</v>
      </c>
      <c r="F76" s="9">
        <v>50100337</v>
      </c>
      <c r="G76" s="9" t="s">
        <v>143</v>
      </c>
      <c r="H76" s="4" t="s">
        <v>669</v>
      </c>
      <c r="I76" s="20" t="s">
        <v>1319</v>
      </c>
      <c r="J76" s="4" t="s">
        <v>649</v>
      </c>
      <c r="K76" s="19">
        <v>8179714978</v>
      </c>
    </row>
    <row r="77" spans="1:11" ht="15">
      <c r="A77" s="4"/>
      <c r="B77" s="9" t="s">
        <v>133</v>
      </c>
      <c r="C77" s="9" t="s">
        <v>133</v>
      </c>
      <c r="D77" s="9" t="s">
        <v>96</v>
      </c>
      <c r="E77" s="9" t="s">
        <v>101</v>
      </c>
      <c r="F77" s="9">
        <v>50100382</v>
      </c>
      <c r="G77" s="9" t="s">
        <v>144</v>
      </c>
      <c r="H77" s="4" t="s">
        <v>670</v>
      </c>
      <c r="I77" s="20" t="s">
        <v>671</v>
      </c>
      <c r="J77" s="4" t="s">
        <v>672</v>
      </c>
      <c r="K77" s="19">
        <v>81936361263</v>
      </c>
    </row>
    <row r="78" spans="1:11" ht="15">
      <c r="A78" s="4"/>
      <c r="B78" s="9" t="s">
        <v>133</v>
      </c>
      <c r="C78" s="9" t="s">
        <v>133</v>
      </c>
      <c r="D78" s="9" t="s">
        <v>96</v>
      </c>
      <c r="E78" s="9" t="s">
        <v>101</v>
      </c>
      <c r="F78" s="9">
        <v>50100408</v>
      </c>
      <c r="G78" s="9" t="s">
        <v>145</v>
      </c>
      <c r="H78" s="4" t="s">
        <v>673</v>
      </c>
      <c r="I78" s="20" t="s">
        <v>1320</v>
      </c>
      <c r="J78" s="4" t="s">
        <v>674</v>
      </c>
      <c r="K78" s="19">
        <v>81338712247</v>
      </c>
    </row>
    <row r="79" spans="1:11" ht="15">
      <c r="A79" s="4"/>
      <c r="B79" s="9" t="s">
        <v>133</v>
      </c>
      <c r="C79" s="9" t="s">
        <v>133</v>
      </c>
      <c r="D79" s="9" t="s">
        <v>96</v>
      </c>
      <c r="E79" s="9" t="s">
        <v>101</v>
      </c>
      <c r="F79" s="9">
        <v>50103722</v>
      </c>
      <c r="G79" s="9" t="s">
        <v>148</v>
      </c>
      <c r="H79" s="4" t="s">
        <v>675</v>
      </c>
      <c r="I79" s="20">
        <v>0</v>
      </c>
      <c r="J79" s="4">
        <v>0</v>
      </c>
      <c r="K79" s="19">
        <v>85738247336</v>
      </c>
    </row>
    <row r="80" spans="1:11" ht="15">
      <c r="A80" s="4"/>
      <c r="B80" s="9" t="s">
        <v>133</v>
      </c>
      <c r="C80" s="9" t="s">
        <v>133</v>
      </c>
      <c r="D80" s="9" t="s">
        <v>149</v>
      </c>
      <c r="E80" s="9" t="s">
        <v>101</v>
      </c>
      <c r="F80" s="9">
        <v>69788533</v>
      </c>
      <c r="G80" s="9" t="s">
        <v>150</v>
      </c>
      <c r="H80" s="4" t="s">
        <v>676</v>
      </c>
      <c r="I80" s="20"/>
      <c r="J80" s="4" t="s">
        <v>677</v>
      </c>
      <c r="K80" s="19">
        <v>87762902288</v>
      </c>
    </row>
    <row r="81" spans="1:11" ht="15">
      <c r="A81" s="4"/>
      <c r="B81" s="9" t="s">
        <v>133</v>
      </c>
      <c r="C81" s="9" t="s">
        <v>133</v>
      </c>
      <c r="D81" s="9" t="s">
        <v>327</v>
      </c>
      <c r="E81" s="9" t="s">
        <v>101</v>
      </c>
      <c r="F81" s="9">
        <v>50105533</v>
      </c>
      <c r="G81" s="9" t="s">
        <v>364</v>
      </c>
      <c r="H81" s="4" t="s">
        <v>678</v>
      </c>
      <c r="I81" s="20" t="s">
        <v>513</v>
      </c>
      <c r="J81" s="4">
        <v>54687</v>
      </c>
      <c r="K81" s="19">
        <v>87762681155</v>
      </c>
    </row>
    <row r="82" spans="1:11" ht="15">
      <c r="A82" s="4"/>
      <c r="B82" s="9" t="s">
        <v>133</v>
      </c>
      <c r="C82" s="9" t="s">
        <v>133</v>
      </c>
      <c r="D82" s="9" t="s">
        <v>327</v>
      </c>
      <c r="E82" s="9" t="s">
        <v>101</v>
      </c>
      <c r="F82" s="9">
        <v>50103731</v>
      </c>
      <c r="G82" s="9" t="s">
        <v>367</v>
      </c>
      <c r="H82" s="4" t="s">
        <v>679</v>
      </c>
      <c r="I82" s="20" t="s">
        <v>513</v>
      </c>
      <c r="J82" s="4" t="s">
        <v>680</v>
      </c>
      <c r="K82" s="19">
        <v>87762165665</v>
      </c>
    </row>
    <row r="83" spans="1:11" ht="15">
      <c r="A83" s="4"/>
      <c r="B83" s="9" t="s">
        <v>133</v>
      </c>
      <c r="C83" s="9" t="s">
        <v>133</v>
      </c>
      <c r="D83" s="9" t="s">
        <v>327</v>
      </c>
      <c r="E83" s="9" t="s">
        <v>101</v>
      </c>
      <c r="F83" s="9">
        <v>50105476</v>
      </c>
      <c r="G83" s="9" t="s">
        <v>365</v>
      </c>
      <c r="H83" s="4" t="s">
        <v>681</v>
      </c>
      <c r="I83" s="20">
        <v>0</v>
      </c>
      <c r="J83" s="4" t="s">
        <v>682</v>
      </c>
      <c r="K83" s="19">
        <v>8174722197</v>
      </c>
    </row>
    <row r="84" spans="1:11" ht="15">
      <c r="A84" s="4"/>
      <c r="B84" s="9" t="s">
        <v>133</v>
      </c>
      <c r="C84" s="9" t="s">
        <v>133</v>
      </c>
      <c r="D84" s="9" t="s">
        <v>327</v>
      </c>
      <c r="E84" s="9" t="s">
        <v>101</v>
      </c>
      <c r="F84" s="9">
        <v>50104205</v>
      </c>
      <c r="G84" s="9" t="s">
        <v>366</v>
      </c>
      <c r="H84" s="4" t="s">
        <v>683</v>
      </c>
      <c r="I84" s="20"/>
      <c r="J84" s="4" t="s">
        <v>684</v>
      </c>
      <c r="K84" s="19">
        <v>87852443360</v>
      </c>
    </row>
    <row r="85" spans="1:11" ht="15">
      <c r="A85" s="4"/>
      <c r="B85" s="9" t="s">
        <v>133</v>
      </c>
      <c r="C85" s="9" t="s">
        <v>133</v>
      </c>
      <c r="D85" s="9" t="s">
        <v>327</v>
      </c>
      <c r="E85" s="9" t="s">
        <v>97</v>
      </c>
      <c r="F85" s="9">
        <v>50100290</v>
      </c>
      <c r="G85" s="9" t="s">
        <v>369</v>
      </c>
      <c r="H85" s="4" t="s">
        <v>685</v>
      </c>
      <c r="I85" s="20" t="s">
        <v>686</v>
      </c>
      <c r="J85" s="4" t="s">
        <v>687</v>
      </c>
      <c r="K85" s="19">
        <v>36223217</v>
      </c>
    </row>
    <row r="86" spans="1:11" ht="15">
      <c r="A86" s="4"/>
      <c r="B86" s="9" t="s">
        <v>133</v>
      </c>
      <c r="C86" s="9" t="s">
        <v>133</v>
      </c>
      <c r="D86" s="9" t="s">
        <v>327</v>
      </c>
      <c r="E86" s="9" t="s">
        <v>97</v>
      </c>
      <c r="F86" s="9">
        <v>50100291</v>
      </c>
      <c r="G86" s="9" t="s">
        <v>370</v>
      </c>
      <c r="H86" s="4" t="s">
        <v>688</v>
      </c>
      <c r="I86" s="20" t="s">
        <v>689</v>
      </c>
      <c r="J86" s="4" t="s">
        <v>690</v>
      </c>
      <c r="K86" s="19">
        <v>8155790422</v>
      </c>
    </row>
    <row r="87" spans="1:11" ht="15">
      <c r="A87" s="4"/>
      <c r="B87" s="9" t="s">
        <v>133</v>
      </c>
      <c r="C87" s="9" t="s">
        <v>133</v>
      </c>
      <c r="D87" s="9" t="s">
        <v>327</v>
      </c>
      <c r="E87" s="9" t="s">
        <v>101</v>
      </c>
      <c r="F87" s="9">
        <v>50100294</v>
      </c>
      <c r="G87" s="9" t="s">
        <v>371</v>
      </c>
      <c r="H87" s="4" t="s">
        <v>691</v>
      </c>
      <c r="I87" s="20">
        <v>0</v>
      </c>
      <c r="J87" s="4" t="s">
        <v>692</v>
      </c>
      <c r="K87" s="19">
        <v>81338672172</v>
      </c>
    </row>
    <row r="88" spans="1:11" ht="15">
      <c r="A88" s="4"/>
      <c r="B88" s="9" t="s">
        <v>133</v>
      </c>
      <c r="C88" s="9" t="s">
        <v>133</v>
      </c>
      <c r="D88" s="9" t="s">
        <v>327</v>
      </c>
      <c r="E88" s="9" t="s">
        <v>101</v>
      </c>
      <c r="F88" s="9">
        <v>50100295</v>
      </c>
      <c r="G88" s="9" t="s">
        <v>372</v>
      </c>
      <c r="H88" s="4" t="s">
        <v>693</v>
      </c>
      <c r="I88" s="20" t="s">
        <v>513</v>
      </c>
      <c r="J88" s="4" t="s">
        <v>694</v>
      </c>
      <c r="K88" s="19">
        <v>81338750735</v>
      </c>
    </row>
    <row r="89" spans="1:11" ht="15">
      <c r="A89" s="4"/>
      <c r="B89" s="9" t="s">
        <v>133</v>
      </c>
      <c r="C89" s="9" t="s">
        <v>133</v>
      </c>
      <c r="D89" s="9" t="s">
        <v>327</v>
      </c>
      <c r="E89" s="9" t="s">
        <v>101</v>
      </c>
      <c r="F89" s="9">
        <v>50100296</v>
      </c>
      <c r="G89" s="9" t="s">
        <v>373</v>
      </c>
      <c r="H89" s="4" t="s">
        <v>695</v>
      </c>
      <c r="I89" s="20">
        <v>0</v>
      </c>
      <c r="J89" s="4" t="s">
        <v>696</v>
      </c>
      <c r="K89" s="19">
        <v>81337530233</v>
      </c>
    </row>
    <row r="90" spans="1:11" ht="15">
      <c r="A90" s="4"/>
      <c r="B90" s="9" t="s">
        <v>133</v>
      </c>
      <c r="C90" s="9" t="s">
        <v>133</v>
      </c>
      <c r="D90" s="9" t="s">
        <v>327</v>
      </c>
      <c r="E90" s="9" t="s">
        <v>97</v>
      </c>
      <c r="F90" s="9">
        <v>50100288</v>
      </c>
      <c r="G90" s="9" t="s">
        <v>368</v>
      </c>
      <c r="H90" s="4" t="s">
        <v>697</v>
      </c>
      <c r="I90" s="20" t="s">
        <v>1321</v>
      </c>
      <c r="J90" s="4" t="s">
        <v>698</v>
      </c>
      <c r="K90" s="19">
        <v>81338659911</v>
      </c>
    </row>
    <row r="91" spans="1:11" ht="15">
      <c r="A91" s="4"/>
      <c r="B91" s="9" t="s">
        <v>133</v>
      </c>
      <c r="C91" s="9" t="s">
        <v>151</v>
      </c>
      <c r="D91" s="9" t="s">
        <v>96</v>
      </c>
      <c r="E91" s="9" t="s">
        <v>97</v>
      </c>
      <c r="F91" s="9">
        <v>50100284</v>
      </c>
      <c r="G91" s="9" t="s">
        <v>152</v>
      </c>
      <c r="H91" s="4" t="s">
        <v>699</v>
      </c>
      <c r="I91" s="20" t="s">
        <v>1322</v>
      </c>
      <c r="J91" s="4" t="s">
        <v>649</v>
      </c>
      <c r="K91" s="19">
        <v>81558217891</v>
      </c>
    </row>
    <row r="92" spans="1:11" ht="15">
      <c r="A92" s="4"/>
      <c r="B92" s="9" t="s">
        <v>133</v>
      </c>
      <c r="C92" s="9" t="s">
        <v>151</v>
      </c>
      <c r="D92" s="9" t="s">
        <v>96</v>
      </c>
      <c r="E92" s="9" t="s">
        <v>97</v>
      </c>
      <c r="F92" s="9">
        <v>50100389</v>
      </c>
      <c r="G92" s="9" t="s">
        <v>153</v>
      </c>
      <c r="H92" s="4" t="s">
        <v>700</v>
      </c>
      <c r="I92" s="20" t="s">
        <v>1323</v>
      </c>
      <c r="J92" s="4" t="s">
        <v>649</v>
      </c>
      <c r="K92" s="19">
        <v>85338712002</v>
      </c>
    </row>
    <row r="93" spans="1:11" ht="15">
      <c r="A93" s="4"/>
      <c r="B93" s="9" t="s">
        <v>133</v>
      </c>
      <c r="C93" s="9" t="s">
        <v>151</v>
      </c>
      <c r="D93" s="9" t="s">
        <v>327</v>
      </c>
      <c r="E93" s="9" t="s">
        <v>97</v>
      </c>
      <c r="F93" s="9">
        <v>69847710</v>
      </c>
      <c r="G93" s="9" t="s">
        <v>374</v>
      </c>
      <c r="H93" s="4" t="s">
        <v>701</v>
      </c>
      <c r="I93" s="20" t="s">
        <v>702</v>
      </c>
      <c r="J93" s="4" t="s">
        <v>703</v>
      </c>
      <c r="K93" s="19">
        <v>81338798338</v>
      </c>
    </row>
    <row r="94" spans="1:11" ht="15">
      <c r="A94" s="4"/>
      <c r="B94" s="9" t="s">
        <v>133</v>
      </c>
      <c r="C94" s="9" t="s">
        <v>154</v>
      </c>
      <c r="D94" s="9" t="s">
        <v>96</v>
      </c>
      <c r="E94" s="9" t="s">
        <v>97</v>
      </c>
      <c r="F94" s="9">
        <v>50100390</v>
      </c>
      <c r="G94" s="9" t="s">
        <v>155</v>
      </c>
      <c r="H94" s="4" t="s">
        <v>704</v>
      </c>
      <c r="I94" s="20" t="s">
        <v>1324</v>
      </c>
      <c r="J94" s="4" t="s">
        <v>668</v>
      </c>
      <c r="K94" s="19">
        <v>85339059798</v>
      </c>
    </row>
    <row r="95" spans="1:11" ht="15">
      <c r="A95" s="4"/>
      <c r="B95" s="9" t="s">
        <v>133</v>
      </c>
      <c r="C95" s="9" t="s">
        <v>154</v>
      </c>
      <c r="D95" s="9" t="s">
        <v>96</v>
      </c>
      <c r="E95" s="9" t="s">
        <v>97</v>
      </c>
      <c r="F95" s="9">
        <v>50103723</v>
      </c>
      <c r="G95" s="9" t="s">
        <v>156</v>
      </c>
      <c r="H95" s="4" t="s">
        <v>705</v>
      </c>
      <c r="I95" s="20" t="s">
        <v>1325</v>
      </c>
      <c r="J95" s="4">
        <v>0</v>
      </c>
      <c r="K95" s="19">
        <v>81337881717</v>
      </c>
    </row>
    <row r="96" spans="1:11" ht="15">
      <c r="A96" s="4"/>
      <c r="B96" s="9" t="s">
        <v>133</v>
      </c>
      <c r="C96" s="9" t="s">
        <v>154</v>
      </c>
      <c r="D96" s="9" t="s">
        <v>149</v>
      </c>
      <c r="E96" s="9" t="s">
        <v>97</v>
      </c>
      <c r="F96" s="9">
        <v>60105474</v>
      </c>
      <c r="G96" s="9" t="s">
        <v>157</v>
      </c>
      <c r="H96" s="4" t="s">
        <v>706</v>
      </c>
      <c r="I96" s="20" t="s">
        <v>707</v>
      </c>
      <c r="J96" s="4" t="s">
        <v>708</v>
      </c>
      <c r="K96" s="19" t="s">
        <v>514</v>
      </c>
    </row>
    <row r="97" spans="1:11" ht="15">
      <c r="A97" s="4"/>
      <c r="B97" s="9" t="s">
        <v>133</v>
      </c>
      <c r="C97" s="9" t="s">
        <v>154</v>
      </c>
      <c r="D97" s="9" t="s">
        <v>149</v>
      </c>
      <c r="E97" s="9" t="s">
        <v>101</v>
      </c>
      <c r="F97" s="9">
        <v>60105475</v>
      </c>
      <c r="G97" s="9" t="s">
        <v>158</v>
      </c>
      <c r="H97" s="4" t="s">
        <v>709</v>
      </c>
      <c r="I97" s="20" t="s">
        <v>513</v>
      </c>
      <c r="J97" s="4">
        <v>1</v>
      </c>
      <c r="K97" s="19">
        <v>81338742780</v>
      </c>
    </row>
    <row r="98" spans="1:11" ht="15">
      <c r="A98" s="4"/>
      <c r="B98" s="9" t="s">
        <v>133</v>
      </c>
      <c r="C98" s="9" t="s">
        <v>154</v>
      </c>
      <c r="D98" s="9" t="s">
        <v>327</v>
      </c>
      <c r="E98" s="9" t="s">
        <v>101</v>
      </c>
      <c r="F98" s="9">
        <v>50103726</v>
      </c>
      <c r="G98" s="9" t="s">
        <v>376</v>
      </c>
      <c r="H98" s="4" t="s">
        <v>710</v>
      </c>
      <c r="I98" s="20">
        <v>0</v>
      </c>
      <c r="J98" s="4" t="s">
        <v>711</v>
      </c>
      <c r="K98" s="19">
        <v>8124659942</v>
      </c>
    </row>
    <row r="99" spans="1:11" ht="15">
      <c r="A99" s="4"/>
      <c r="B99" s="9" t="s">
        <v>133</v>
      </c>
      <c r="C99" s="9" t="s">
        <v>154</v>
      </c>
      <c r="D99" s="9" t="s">
        <v>327</v>
      </c>
      <c r="E99" s="9" t="s">
        <v>101</v>
      </c>
      <c r="F99" s="9">
        <v>50103729</v>
      </c>
      <c r="G99" s="9" t="s">
        <v>375</v>
      </c>
      <c r="H99" s="4" t="s">
        <v>712</v>
      </c>
      <c r="I99" s="20"/>
      <c r="J99" s="4" t="s">
        <v>713</v>
      </c>
      <c r="K99" s="19">
        <v>81338657214</v>
      </c>
    </row>
    <row r="100" spans="1:11" ht="15">
      <c r="A100" s="4"/>
      <c r="B100" s="9" t="s">
        <v>133</v>
      </c>
      <c r="C100" s="9" t="s">
        <v>154</v>
      </c>
      <c r="D100" s="9" t="s">
        <v>327</v>
      </c>
      <c r="E100" s="9" t="s">
        <v>101</v>
      </c>
      <c r="F100" s="9">
        <v>50104209</v>
      </c>
      <c r="G100" s="9" t="s">
        <v>377</v>
      </c>
      <c r="H100" s="4" t="s">
        <v>714</v>
      </c>
      <c r="I100" s="20">
        <v>0</v>
      </c>
      <c r="J100" s="4" t="s">
        <v>715</v>
      </c>
      <c r="K100" s="19">
        <v>81337869324</v>
      </c>
    </row>
    <row r="101" spans="1:11" ht="15">
      <c r="A101" s="4"/>
      <c r="B101" s="9" t="s">
        <v>133</v>
      </c>
      <c r="C101" s="9" t="s">
        <v>154</v>
      </c>
      <c r="D101" s="9" t="s">
        <v>327</v>
      </c>
      <c r="E101" s="9" t="s">
        <v>101</v>
      </c>
      <c r="F101" s="9">
        <v>50104192</v>
      </c>
      <c r="G101" s="9" t="s">
        <v>378</v>
      </c>
      <c r="H101" s="4" t="s">
        <v>716</v>
      </c>
      <c r="I101" s="20" t="s">
        <v>513</v>
      </c>
      <c r="J101" s="4" t="s">
        <v>717</v>
      </c>
      <c r="K101" s="19">
        <v>85237339270</v>
      </c>
    </row>
    <row r="102" spans="1:11" ht="15">
      <c r="A102" s="4"/>
      <c r="B102" s="9" t="s">
        <v>133</v>
      </c>
      <c r="C102" s="9" t="s">
        <v>159</v>
      </c>
      <c r="D102" s="9" t="s">
        <v>96</v>
      </c>
      <c r="E102" s="9" t="s">
        <v>97</v>
      </c>
      <c r="F102" s="9">
        <v>50105492</v>
      </c>
      <c r="G102" s="9" t="s">
        <v>160</v>
      </c>
      <c r="H102" s="4" t="s">
        <v>718</v>
      </c>
      <c r="I102" s="20" t="s">
        <v>1326</v>
      </c>
      <c r="J102" s="4" t="s">
        <v>719</v>
      </c>
      <c r="K102" s="19">
        <v>3623435051</v>
      </c>
    </row>
    <row r="103" spans="1:11" ht="15">
      <c r="A103" s="4"/>
      <c r="B103" s="9" t="s">
        <v>133</v>
      </c>
      <c r="C103" s="9" t="s">
        <v>159</v>
      </c>
      <c r="D103" s="9" t="s">
        <v>96</v>
      </c>
      <c r="E103" s="9" t="s">
        <v>97</v>
      </c>
      <c r="F103" s="9">
        <v>50100391</v>
      </c>
      <c r="G103" s="9" t="s">
        <v>161</v>
      </c>
      <c r="H103" s="4" t="s">
        <v>720</v>
      </c>
      <c r="I103" s="20" t="s">
        <v>721</v>
      </c>
      <c r="J103" s="4" t="s">
        <v>722</v>
      </c>
      <c r="K103" s="19">
        <v>81338628923</v>
      </c>
    </row>
    <row r="104" spans="1:11" ht="15">
      <c r="A104" s="4"/>
      <c r="B104" s="9" t="s">
        <v>133</v>
      </c>
      <c r="C104" s="9" t="s">
        <v>159</v>
      </c>
      <c r="D104" s="9" t="s">
        <v>96</v>
      </c>
      <c r="E104" s="9" t="s">
        <v>101</v>
      </c>
      <c r="F104" s="9">
        <v>50100383</v>
      </c>
      <c r="G104" s="9" t="s">
        <v>162</v>
      </c>
      <c r="H104" s="4" t="s">
        <v>723</v>
      </c>
      <c r="I104" s="20" t="s">
        <v>724</v>
      </c>
      <c r="J104" s="4" t="s">
        <v>725</v>
      </c>
      <c r="K104" s="19" t="s">
        <v>726</v>
      </c>
    </row>
    <row r="105" spans="1:11" ht="15">
      <c r="A105" s="4"/>
      <c r="B105" s="9" t="s">
        <v>133</v>
      </c>
      <c r="C105" s="9" t="s">
        <v>159</v>
      </c>
      <c r="D105" s="9" t="s">
        <v>327</v>
      </c>
      <c r="E105" s="9" t="s">
        <v>97</v>
      </c>
      <c r="F105" s="9">
        <v>50105414</v>
      </c>
      <c r="G105" s="9" t="s">
        <v>379</v>
      </c>
      <c r="H105" s="4" t="s">
        <v>727</v>
      </c>
      <c r="I105" s="20" t="s">
        <v>1327</v>
      </c>
      <c r="J105" s="4" t="s">
        <v>728</v>
      </c>
      <c r="K105" s="19">
        <v>81805632889</v>
      </c>
    </row>
    <row r="106" spans="1:11" ht="15">
      <c r="A106" s="4"/>
      <c r="B106" s="9" t="s">
        <v>133</v>
      </c>
      <c r="C106" s="9" t="s">
        <v>163</v>
      </c>
      <c r="D106" s="9" t="s">
        <v>96</v>
      </c>
      <c r="E106" s="9" t="s">
        <v>97</v>
      </c>
      <c r="F106" s="9">
        <v>50100392</v>
      </c>
      <c r="G106" s="9" t="s">
        <v>164</v>
      </c>
      <c r="H106" s="4" t="s">
        <v>729</v>
      </c>
      <c r="I106" s="20" t="s">
        <v>730</v>
      </c>
      <c r="J106" s="4" t="s">
        <v>649</v>
      </c>
      <c r="K106" s="19">
        <v>81081558292169</v>
      </c>
    </row>
    <row r="107" spans="1:11" ht="15">
      <c r="A107" s="4"/>
      <c r="B107" s="9" t="s">
        <v>133</v>
      </c>
      <c r="C107" s="9" t="s">
        <v>163</v>
      </c>
      <c r="D107" s="9" t="s">
        <v>96</v>
      </c>
      <c r="E107" s="9" t="s">
        <v>101</v>
      </c>
      <c r="F107" s="9">
        <v>50100379</v>
      </c>
      <c r="G107" s="9" t="s">
        <v>165</v>
      </c>
      <c r="H107" s="4" t="s">
        <v>731</v>
      </c>
      <c r="I107" s="20">
        <v>0</v>
      </c>
      <c r="J107" s="4" t="s">
        <v>732</v>
      </c>
      <c r="K107" s="19">
        <v>81936000379</v>
      </c>
    </row>
    <row r="108" spans="1:11" ht="15">
      <c r="A108" s="4"/>
      <c r="B108" s="9" t="s">
        <v>133</v>
      </c>
      <c r="C108" s="9" t="s">
        <v>163</v>
      </c>
      <c r="D108" s="9" t="s">
        <v>96</v>
      </c>
      <c r="E108" s="9" t="s">
        <v>101</v>
      </c>
      <c r="F108" s="9">
        <v>50103725</v>
      </c>
      <c r="G108" s="9" t="s">
        <v>166</v>
      </c>
      <c r="H108" s="4" t="s">
        <v>733</v>
      </c>
      <c r="I108" s="20" t="s">
        <v>513</v>
      </c>
      <c r="J108" s="4" t="s">
        <v>734</v>
      </c>
      <c r="K108" s="19">
        <v>812463279</v>
      </c>
    </row>
    <row r="109" spans="1:11" ht="15">
      <c r="A109" s="4"/>
      <c r="B109" s="9" t="s">
        <v>133</v>
      </c>
      <c r="C109" s="9" t="s">
        <v>163</v>
      </c>
      <c r="D109" s="9" t="s">
        <v>327</v>
      </c>
      <c r="E109" s="9" t="s">
        <v>97</v>
      </c>
      <c r="F109" s="9">
        <v>50105503</v>
      </c>
      <c r="G109" s="9" t="s">
        <v>380</v>
      </c>
      <c r="H109" s="4" t="s">
        <v>735</v>
      </c>
      <c r="I109" s="20" t="s">
        <v>1328</v>
      </c>
      <c r="J109" s="4" t="s">
        <v>722</v>
      </c>
      <c r="K109" s="19">
        <v>81915621125</v>
      </c>
    </row>
    <row r="110" spans="1:11" ht="15">
      <c r="A110" s="4"/>
      <c r="B110" s="9" t="s">
        <v>133</v>
      </c>
      <c r="C110" s="9" t="s">
        <v>163</v>
      </c>
      <c r="D110" s="9" t="s">
        <v>327</v>
      </c>
      <c r="E110" s="9" t="s">
        <v>101</v>
      </c>
      <c r="F110" s="9">
        <v>50104217</v>
      </c>
      <c r="G110" s="9" t="s">
        <v>381</v>
      </c>
      <c r="H110" s="4" t="s">
        <v>736</v>
      </c>
      <c r="I110" s="20" t="s">
        <v>513</v>
      </c>
      <c r="J110" s="4" t="s">
        <v>737</v>
      </c>
      <c r="K110" s="19" t="s">
        <v>738</v>
      </c>
    </row>
    <row r="111" spans="1:11" ht="15">
      <c r="A111" s="4"/>
      <c r="B111" s="9" t="s">
        <v>133</v>
      </c>
      <c r="C111" s="9" t="s">
        <v>163</v>
      </c>
      <c r="D111" s="9" t="s">
        <v>327</v>
      </c>
      <c r="E111" s="9" t="s">
        <v>101</v>
      </c>
      <c r="F111" s="9">
        <v>50104210</v>
      </c>
      <c r="G111" s="9" t="s">
        <v>382</v>
      </c>
      <c r="H111" s="4" t="s">
        <v>739</v>
      </c>
      <c r="I111" s="20">
        <v>0</v>
      </c>
      <c r="J111" s="4" t="s">
        <v>740</v>
      </c>
      <c r="K111" s="19">
        <v>87762932415</v>
      </c>
    </row>
    <row r="112" spans="1:11" ht="15">
      <c r="A112" s="4"/>
      <c r="B112" s="9" t="s">
        <v>133</v>
      </c>
      <c r="C112" s="9" t="s">
        <v>167</v>
      </c>
      <c r="D112" s="9" t="s">
        <v>96</v>
      </c>
      <c r="E112" s="9" t="s">
        <v>101</v>
      </c>
      <c r="F112" s="9">
        <v>50100380</v>
      </c>
      <c r="G112" s="9" t="s">
        <v>168</v>
      </c>
      <c r="H112" s="4" t="s">
        <v>741</v>
      </c>
      <c r="I112" s="20" t="s">
        <v>742</v>
      </c>
      <c r="J112" s="4" t="s">
        <v>743</v>
      </c>
      <c r="K112" s="19">
        <v>36292417</v>
      </c>
    </row>
    <row r="113" spans="1:11" ht="15">
      <c r="A113" s="4"/>
      <c r="B113" s="9" t="s">
        <v>133</v>
      </c>
      <c r="C113" s="9" t="s">
        <v>167</v>
      </c>
      <c r="D113" s="9" t="s">
        <v>96</v>
      </c>
      <c r="E113" s="9" t="s">
        <v>101</v>
      </c>
      <c r="F113" s="9">
        <v>50100381</v>
      </c>
      <c r="G113" s="9" t="s">
        <v>169</v>
      </c>
      <c r="H113" s="4" t="s">
        <v>744</v>
      </c>
      <c r="I113" s="20" t="s">
        <v>513</v>
      </c>
      <c r="J113" s="4" t="s">
        <v>745</v>
      </c>
      <c r="K113" s="19">
        <v>87863117375</v>
      </c>
    </row>
    <row r="114" spans="1:11" ht="15">
      <c r="A114" s="4"/>
      <c r="B114" s="9" t="s">
        <v>133</v>
      </c>
      <c r="C114" s="9" t="s">
        <v>167</v>
      </c>
      <c r="D114" s="9" t="s">
        <v>96</v>
      </c>
      <c r="E114" s="9" t="s">
        <v>97</v>
      </c>
      <c r="F114" s="9">
        <v>50100412</v>
      </c>
      <c r="G114" s="9" t="s">
        <v>170</v>
      </c>
      <c r="H114" s="4" t="s">
        <v>746</v>
      </c>
      <c r="I114" s="20" t="s">
        <v>747</v>
      </c>
      <c r="J114" s="4" t="s">
        <v>649</v>
      </c>
      <c r="K114" s="19">
        <v>81916141474</v>
      </c>
    </row>
    <row r="115" spans="1:11" ht="15">
      <c r="A115" s="4"/>
      <c r="B115" s="9" t="s">
        <v>133</v>
      </c>
      <c r="C115" s="9" t="s">
        <v>167</v>
      </c>
      <c r="D115" s="9" t="s">
        <v>327</v>
      </c>
      <c r="E115" s="9" t="s">
        <v>97</v>
      </c>
      <c r="F115" s="9">
        <v>50103727</v>
      </c>
      <c r="G115" s="9" t="s">
        <v>383</v>
      </c>
      <c r="H115" s="4" t="s">
        <v>748</v>
      </c>
      <c r="I115" s="20" t="s">
        <v>1329</v>
      </c>
      <c r="J115" s="4" t="s">
        <v>749</v>
      </c>
      <c r="K115" s="19">
        <v>85237352999</v>
      </c>
    </row>
    <row r="116" spans="1:11" ht="15">
      <c r="A116" s="4"/>
      <c r="B116" s="9" t="s">
        <v>133</v>
      </c>
      <c r="C116" s="9" t="s">
        <v>167</v>
      </c>
      <c r="D116" s="9" t="s">
        <v>327</v>
      </c>
      <c r="E116" s="9" t="s">
        <v>97</v>
      </c>
      <c r="F116" s="9">
        <v>50103728</v>
      </c>
      <c r="G116" s="9" t="s">
        <v>384</v>
      </c>
      <c r="H116" s="4" t="s">
        <v>750</v>
      </c>
      <c r="I116" s="20" t="s">
        <v>751</v>
      </c>
      <c r="J116" s="4" t="s">
        <v>649</v>
      </c>
      <c r="K116" s="19">
        <v>81338715755</v>
      </c>
    </row>
    <row r="117" spans="1:11" ht="15">
      <c r="A117" s="4"/>
      <c r="B117" s="9" t="s">
        <v>133</v>
      </c>
      <c r="C117" s="9" t="s">
        <v>167</v>
      </c>
      <c r="D117" s="9" t="s">
        <v>327</v>
      </c>
      <c r="E117" s="9" t="s">
        <v>101</v>
      </c>
      <c r="F117" s="9">
        <v>60725735</v>
      </c>
      <c r="G117" s="9" t="s">
        <v>385</v>
      </c>
      <c r="H117" s="4" t="s">
        <v>752</v>
      </c>
      <c r="I117" s="20" t="s">
        <v>513</v>
      </c>
      <c r="J117" s="4" t="s">
        <v>753</v>
      </c>
      <c r="K117" s="19">
        <v>87762547785</v>
      </c>
    </row>
    <row r="118" spans="1:11" ht="15">
      <c r="A118" s="4"/>
      <c r="B118" s="9" t="s">
        <v>133</v>
      </c>
      <c r="C118" s="9" t="s">
        <v>171</v>
      </c>
      <c r="D118" s="9" t="s">
        <v>96</v>
      </c>
      <c r="E118" s="9" t="s">
        <v>101</v>
      </c>
      <c r="F118" s="9">
        <v>50100407</v>
      </c>
      <c r="G118" s="9" t="s">
        <v>174</v>
      </c>
      <c r="H118" s="4" t="s">
        <v>754</v>
      </c>
      <c r="I118" s="20" t="s">
        <v>513</v>
      </c>
      <c r="J118" s="4" t="s">
        <v>755</v>
      </c>
      <c r="K118" s="19">
        <v>81338231170</v>
      </c>
    </row>
    <row r="119" spans="1:11" ht="15">
      <c r="A119" s="4"/>
      <c r="B119" s="9" t="s">
        <v>133</v>
      </c>
      <c r="C119" s="9" t="s">
        <v>171</v>
      </c>
      <c r="D119" s="9" t="s">
        <v>96</v>
      </c>
      <c r="E119" s="9" t="s">
        <v>97</v>
      </c>
      <c r="F119" s="9">
        <v>50100262</v>
      </c>
      <c r="G119" s="9" t="s">
        <v>173</v>
      </c>
      <c r="H119" s="4" t="s">
        <v>756</v>
      </c>
      <c r="I119" s="20" t="s">
        <v>757</v>
      </c>
      <c r="J119" s="4" t="s">
        <v>758</v>
      </c>
      <c r="K119" s="19">
        <v>81338750835</v>
      </c>
    </row>
    <row r="120" spans="1:11" ht="15">
      <c r="A120" s="4"/>
      <c r="B120" s="9" t="s">
        <v>133</v>
      </c>
      <c r="C120" s="9" t="s">
        <v>171</v>
      </c>
      <c r="D120" s="9" t="s">
        <v>96</v>
      </c>
      <c r="E120" s="9" t="s">
        <v>101</v>
      </c>
      <c r="F120" s="9">
        <v>50100409</v>
      </c>
      <c r="G120" s="9" t="s">
        <v>172</v>
      </c>
      <c r="H120" s="4" t="s">
        <v>759</v>
      </c>
      <c r="I120" s="20"/>
      <c r="J120" s="4" t="s">
        <v>760</v>
      </c>
      <c r="K120" s="19">
        <v>81933012802</v>
      </c>
    </row>
    <row r="121" spans="1:11" ht="15">
      <c r="A121" s="4"/>
      <c r="B121" s="9" t="s">
        <v>133</v>
      </c>
      <c r="C121" s="9" t="s">
        <v>171</v>
      </c>
      <c r="D121" s="9" t="s">
        <v>149</v>
      </c>
      <c r="E121" s="9" t="s">
        <v>101</v>
      </c>
      <c r="F121" s="9">
        <v>60105476</v>
      </c>
      <c r="G121" s="9" t="s">
        <v>175</v>
      </c>
      <c r="H121" s="4" t="s">
        <v>761</v>
      </c>
      <c r="I121" s="20" t="s">
        <v>762</v>
      </c>
      <c r="J121" s="4" t="s">
        <v>763</v>
      </c>
      <c r="K121" s="19">
        <v>81337207247</v>
      </c>
    </row>
    <row r="122" spans="1:11" ht="15">
      <c r="A122" s="4"/>
      <c r="B122" s="9" t="s">
        <v>133</v>
      </c>
      <c r="C122" s="9" t="s">
        <v>171</v>
      </c>
      <c r="D122" s="9" t="s">
        <v>149</v>
      </c>
      <c r="E122" s="9" t="s">
        <v>101</v>
      </c>
      <c r="F122" s="9">
        <v>60105477</v>
      </c>
      <c r="G122" s="9" t="s">
        <v>176</v>
      </c>
      <c r="H122" s="4" t="s">
        <v>764</v>
      </c>
      <c r="I122" s="20" t="s">
        <v>513</v>
      </c>
      <c r="J122" s="4" t="s">
        <v>765</v>
      </c>
      <c r="K122" s="19">
        <v>85737224489</v>
      </c>
    </row>
    <row r="123" spans="1:11" ht="15">
      <c r="A123" s="4"/>
      <c r="B123" s="9" t="s">
        <v>133</v>
      </c>
      <c r="C123" s="9" t="s">
        <v>171</v>
      </c>
      <c r="D123" s="9" t="s">
        <v>327</v>
      </c>
      <c r="E123" s="9" t="s">
        <v>101</v>
      </c>
      <c r="F123" s="9">
        <v>69829552</v>
      </c>
      <c r="G123" s="9" t="s">
        <v>386</v>
      </c>
      <c r="H123" s="4" t="s">
        <v>766</v>
      </c>
      <c r="I123" s="20">
        <v>0</v>
      </c>
      <c r="J123" s="4" t="s">
        <v>767</v>
      </c>
      <c r="K123" s="19">
        <v>85237314658</v>
      </c>
    </row>
    <row r="124" spans="1:11" ht="15">
      <c r="A124" s="4"/>
      <c r="B124" s="9" t="s">
        <v>133</v>
      </c>
      <c r="C124" s="9" t="s">
        <v>171</v>
      </c>
      <c r="D124" s="9" t="s">
        <v>327</v>
      </c>
      <c r="E124" s="9" t="s">
        <v>97</v>
      </c>
      <c r="F124" s="9">
        <v>50100289</v>
      </c>
      <c r="G124" s="9" t="s">
        <v>388</v>
      </c>
      <c r="H124" s="4" t="s">
        <v>768</v>
      </c>
      <c r="I124" s="20" t="s">
        <v>769</v>
      </c>
      <c r="J124" s="4" t="s">
        <v>690</v>
      </c>
      <c r="K124" s="19" t="s">
        <v>770</v>
      </c>
    </row>
    <row r="125" spans="1:11" ht="15">
      <c r="A125" s="4"/>
      <c r="B125" s="9" t="s">
        <v>133</v>
      </c>
      <c r="C125" s="9" t="s">
        <v>171</v>
      </c>
      <c r="D125" s="9" t="s">
        <v>327</v>
      </c>
      <c r="E125" s="9" t="s">
        <v>101</v>
      </c>
      <c r="F125" s="9">
        <v>50103730</v>
      </c>
      <c r="G125" s="9" t="s">
        <v>387</v>
      </c>
      <c r="H125" s="4" t="s">
        <v>771</v>
      </c>
      <c r="I125" s="20">
        <v>1.96203191991031E+17</v>
      </c>
      <c r="J125" s="4" t="s">
        <v>772</v>
      </c>
      <c r="K125" s="19">
        <v>85935000020</v>
      </c>
    </row>
    <row r="126" spans="1:11" ht="15">
      <c r="A126" s="4"/>
      <c r="B126" s="9" t="s">
        <v>133</v>
      </c>
      <c r="C126" s="9" t="s">
        <v>177</v>
      </c>
      <c r="D126" s="9" t="s">
        <v>96</v>
      </c>
      <c r="E126" s="9" t="s">
        <v>97</v>
      </c>
      <c r="F126" s="9">
        <v>50103724</v>
      </c>
      <c r="G126" s="9" t="s">
        <v>181</v>
      </c>
      <c r="H126" s="4" t="s">
        <v>773</v>
      </c>
      <c r="I126" s="20" t="s">
        <v>774</v>
      </c>
      <c r="J126" s="4" t="s">
        <v>775</v>
      </c>
      <c r="K126" s="19">
        <v>81936532076</v>
      </c>
    </row>
    <row r="127" spans="1:11" ht="15">
      <c r="A127" s="4"/>
      <c r="B127" s="9" t="s">
        <v>133</v>
      </c>
      <c r="C127" s="9" t="s">
        <v>177</v>
      </c>
      <c r="D127" s="9" t="s">
        <v>96</v>
      </c>
      <c r="E127" s="9" t="s">
        <v>97</v>
      </c>
      <c r="F127" s="9">
        <v>50100282</v>
      </c>
      <c r="G127" s="9" t="s">
        <v>179</v>
      </c>
      <c r="H127" s="4" t="s">
        <v>776</v>
      </c>
      <c r="I127" s="20" t="s">
        <v>777</v>
      </c>
      <c r="J127" s="4" t="s">
        <v>703</v>
      </c>
      <c r="K127" s="19">
        <v>81338125671</v>
      </c>
    </row>
    <row r="128" spans="1:11" ht="15">
      <c r="A128" s="4"/>
      <c r="B128" s="9" t="s">
        <v>133</v>
      </c>
      <c r="C128" s="9" t="s">
        <v>177</v>
      </c>
      <c r="D128" s="9" t="s">
        <v>96</v>
      </c>
      <c r="E128" s="9" t="s">
        <v>101</v>
      </c>
      <c r="F128" s="9">
        <v>50100386</v>
      </c>
      <c r="G128" s="9" t="s">
        <v>180</v>
      </c>
      <c r="H128" s="4" t="s">
        <v>778</v>
      </c>
      <c r="I128" s="20" t="s">
        <v>513</v>
      </c>
      <c r="J128" s="4" t="s">
        <v>779</v>
      </c>
      <c r="K128" s="19">
        <v>85238164354</v>
      </c>
    </row>
    <row r="129" spans="1:11" ht="15">
      <c r="A129" s="4"/>
      <c r="B129" s="9" t="s">
        <v>133</v>
      </c>
      <c r="C129" s="9" t="s">
        <v>177</v>
      </c>
      <c r="D129" s="9" t="s">
        <v>96</v>
      </c>
      <c r="E129" s="9" t="s">
        <v>97</v>
      </c>
      <c r="F129" s="9">
        <v>69760689</v>
      </c>
      <c r="G129" s="9" t="s">
        <v>178</v>
      </c>
      <c r="H129" s="4" t="s">
        <v>780</v>
      </c>
      <c r="I129" s="20" t="s">
        <v>781</v>
      </c>
      <c r="J129" s="4" t="s">
        <v>782</v>
      </c>
      <c r="K129" s="19">
        <v>85337426989</v>
      </c>
    </row>
    <row r="130" spans="1:11" ht="15">
      <c r="A130" s="4"/>
      <c r="B130" s="9" t="s">
        <v>133</v>
      </c>
      <c r="C130" s="9" t="s">
        <v>177</v>
      </c>
      <c r="D130" s="9" t="s">
        <v>327</v>
      </c>
      <c r="E130" s="9" t="s">
        <v>101</v>
      </c>
      <c r="F130" s="9">
        <v>60725736</v>
      </c>
      <c r="G130" s="9" t="s">
        <v>390</v>
      </c>
      <c r="H130" s="4" t="s">
        <v>783</v>
      </c>
      <c r="I130" s="20">
        <v>0</v>
      </c>
      <c r="J130" s="4">
        <v>0</v>
      </c>
      <c r="K130" s="19" t="s">
        <v>784</v>
      </c>
    </row>
    <row r="131" spans="1:11" ht="15">
      <c r="A131" s="4"/>
      <c r="B131" s="9" t="s">
        <v>133</v>
      </c>
      <c r="C131" s="9" t="s">
        <v>177</v>
      </c>
      <c r="D131" s="9" t="s">
        <v>327</v>
      </c>
      <c r="E131" s="9" t="s">
        <v>97</v>
      </c>
      <c r="F131" s="9">
        <v>50104216</v>
      </c>
      <c r="G131" s="9" t="s">
        <v>389</v>
      </c>
      <c r="H131" s="4" t="s">
        <v>785</v>
      </c>
      <c r="I131" s="20" t="s">
        <v>786</v>
      </c>
      <c r="J131" s="4" t="s">
        <v>690</v>
      </c>
      <c r="K131" s="19" t="s">
        <v>787</v>
      </c>
    </row>
    <row r="132" spans="1:11" ht="15">
      <c r="A132" s="4"/>
      <c r="B132" s="9" t="s">
        <v>182</v>
      </c>
      <c r="C132" s="9" t="s">
        <v>183</v>
      </c>
      <c r="D132" s="9" t="s">
        <v>96</v>
      </c>
      <c r="E132" s="9" t="s">
        <v>101</v>
      </c>
      <c r="F132" s="9">
        <v>50105504</v>
      </c>
      <c r="G132" s="9" t="s">
        <v>184</v>
      </c>
      <c r="H132" s="4" t="s">
        <v>788</v>
      </c>
      <c r="I132" s="20" t="s">
        <v>513</v>
      </c>
      <c r="J132" s="4" t="s">
        <v>789</v>
      </c>
      <c r="K132" s="19">
        <v>8123615799</v>
      </c>
    </row>
    <row r="133" spans="1:11" ht="15">
      <c r="A133" s="4"/>
      <c r="B133" s="9" t="s">
        <v>182</v>
      </c>
      <c r="C133" s="9" t="s">
        <v>183</v>
      </c>
      <c r="D133" s="9" t="s">
        <v>96</v>
      </c>
      <c r="E133" s="9" t="s">
        <v>101</v>
      </c>
      <c r="F133" s="9">
        <v>50103877</v>
      </c>
      <c r="G133" s="9" t="s">
        <v>189</v>
      </c>
      <c r="H133" s="4" t="s">
        <v>790</v>
      </c>
      <c r="I133" s="20"/>
      <c r="J133" s="4" t="s">
        <v>791</v>
      </c>
      <c r="K133" s="19">
        <v>8123640794</v>
      </c>
    </row>
    <row r="134" spans="1:11" ht="15">
      <c r="A134" s="4"/>
      <c r="B134" s="9" t="s">
        <v>182</v>
      </c>
      <c r="C134" s="9" t="s">
        <v>183</v>
      </c>
      <c r="D134" s="9" t="s">
        <v>96</v>
      </c>
      <c r="E134" s="9" t="s">
        <v>97</v>
      </c>
      <c r="F134" s="9">
        <v>50103124</v>
      </c>
      <c r="G134" s="9" t="s">
        <v>188</v>
      </c>
      <c r="H134" s="4" t="s">
        <v>792</v>
      </c>
      <c r="I134" s="20" t="s">
        <v>793</v>
      </c>
      <c r="J134" s="4" t="s">
        <v>794</v>
      </c>
      <c r="K134" s="19">
        <v>361485363</v>
      </c>
    </row>
    <row r="135" spans="1:11" ht="15">
      <c r="A135" s="4"/>
      <c r="B135" s="9" t="s">
        <v>182</v>
      </c>
      <c r="C135" s="9" t="s">
        <v>183</v>
      </c>
      <c r="D135" s="9" t="s">
        <v>96</v>
      </c>
      <c r="E135" s="9" t="s">
        <v>101</v>
      </c>
      <c r="F135" s="9">
        <v>50103173</v>
      </c>
      <c r="G135" s="9" t="s">
        <v>185</v>
      </c>
      <c r="H135" s="4" t="s">
        <v>795</v>
      </c>
      <c r="I135" s="20" t="s">
        <v>796</v>
      </c>
      <c r="J135" s="4" t="s">
        <v>797</v>
      </c>
      <c r="K135" s="19" t="s">
        <v>798</v>
      </c>
    </row>
    <row r="136" spans="1:11" ht="15">
      <c r="A136" s="4"/>
      <c r="B136" s="9" t="s">
        <v>182</v>
      </c>
      <c r="C136" s="9" t="s">
        <v>183</v>
      </c>
      <c r="D136" s="9" t="s">
        <v>96</v>
      </c>
      <c r="E136" s="9" t="s">
        <v>101</v>
      </c>
      <c r="F136" s="9">
        <v>50103178</v>
      </c>
      <c r="G136" s="9" t="s">
        <v>186</v>
      </c>
      <c r="H136" s="4" t="s">
        <v>799</v>
      </c>
      <c r="I136" s="20" t="s">
        <v>513</v>
      </c>
      <c r="J136" s="4" t="s">
        <v>800</v>
      </c>
      <c r="K136" s="19">
        <v>361483565</v>
      </c>
    </row>
    <row r="137" spans="1:11" ht="15">
      <c r="A137" s="4"/>
      <c r="B137" s="9" t="s">
        <v>182</v>
      </c>
      <c r="C137" s="9" t="s">
        <v>183</v>
      </c>
      <c r="D137" s="9" t="s">
        <v>96</v>
      </c>
      <c r="E137" s="9" t="s">
        <v>101</v>
      </c>
      <c r="F137" s="9">
        <v>50103181</v>
      </c>
      <c r="G137" s="9" t="s">
        <v>187</v>
      </c>
      <c r="H137" s="4" t="s">
        <v>801</v>
      </c>
      <c r="I137" s="20"/>
      <c r="J137" s="4" t="s">
        <v>802</v>
      </c>
      <c r="K137" s="19" t="s">
        <v>803</v>
      </c>
    </row>
    <row r="138" spans="1:11" ht="15">
      <c r="A138" s="4"/>
      <c r="B138" s="9" t="s">
        <v>182</v>
      </c>
      <c r="C138" s="9" t="s">
        <v>183</v>
      </c>
      <c r="D138" s="9" t="s">
        <v>327</v>
      </c>
      <c r="E138" s="9" t="s">
        <v>101</v>
      </c>
      <c r="F138" s="9">
        <v>50103129</v>
      </c>
      <c r="G138" s="9" t="s">
        <v>392</v>
      </c>
      <c r="H138" s="4" t="s">
        <v>804</v>
      </c>
      <c r="I138" s="20">
        <v>0</v>
      </c>
      <c r="J138" s="4" t="s">
        <v>805</v>
      </c>
      <c r="K138" s="19">
        <v>81337349424</v>
      </c>
    </row>
    <row r="139" spans="1:11" ht="15">
      <c r="A139" s="4"/>
      <c r="B139" s="9" t="s">
        <v>182</v>
      </c>
      <c r="C139" s="9" t="s">
        <v>183</v>
      </c>
      <c r="D139" s="9" t="s">
        <v>327</v>
      </c>
      <c r="E139" s="9" t="s">
        <v>101</v>
      </c>
      <c r="F139" s="9">
        <v>50105467</v>
      </c>
      <c r="G139" s="9" t="s">
        <v>391</v>
      </c>
      <c r="H139" s="4" t="s">
        <v>806</v>
      </c>
      <c r="I139" s="20" t="s">
        <v>513</v>
      </c>
      <c r="J139" s="4"/>
      <c r="K139" s="19">
        <v>3618443866</v>
      </c>
    </row>
    <row r="140" spans="1:11" ht="15">
      <c r="A140" s="4"/>
      <c r="B140" s="9" t="s">
        <v>182</v>
      </c>
      <c r="C140" s="9" t="s">
        <v>190</v>
      </c>
      <c r="D140" s="9" t="s">
        <v>96</v>
      </c>
      <c r="E140" s="9" t="s">
        <v>101</v>
      </c>
      <c r="F140" s="9">
        <v>50105505</v>
      </c>
      <c r="G140" s="9" t="s">
        <v>200</v>
      </c>
      <c r="H140" s="4" t="s">
        <v>807</v>
      </c>
      <c r="I140" s="20"/>
      <c r="J140" s="4" t="s">
        <v>808</v>
      </c>
      <c r="K140" s="19" t="s">
        <v>809</v>
      </c>
    </row>
    <row r="141" spans="1:11" ht="15">
      <c r="A141" s="4"/>
      <c r="B141" s="9" t="s">
        <v>182</v>
      </c>
      <c r="C141" s="9" t="s">
        <v>190</v>
      </c>
      <c r="D141" s="9" t="s">
        <v>96</v>
      </c>
      <c r="E141" s="9" t="s">
        <v>101</v>
      </c>
      <c r="F141" s="9">
        <v>50105446</v>
      </c>
      <c r="G141" s="9" t="s">
        <v>201</v>
      </c>
      <c r="H141" s="4" t="s">
        <v>810</v>
      </c>
      <c r="I141" s="20">
        <v>0</v>
      </c>
      <c r="J141" s="4" t="s">
        <v>811</v>
      </c>
      <c r="K141" s="19">
        <v>3618380857</v>
      </c>
    </row>
    <row r="142" spans="1:11" ht="15">
      <c r="A142" s="4"/>
      <c r="B142" s="9" t="s">
        <v>182</v>
      </c>
      <c r="C142" s="9" t="s">
        <v>190</v>
      </c>
      <c r="D142" s="9" t="s">
        <v>96</v>
      </c>
      <c r="E142" s="9" t="s">
        <v>97</v>
      </c>
      <c r="F142" s="9">
        <v>50103126</v>
      </c>
      <c r="G142" s="9" t="s">
        <v>191</v>
      </c>
      <c r="H142" s="4" t="s">
        <v>812</v>
      </c>
      <c r="I142" s="20" t="s">
        <v>813</v>
      </c>
      <c r="J142" s="4" t="s">
        <v>814</v>
      </c>
      <c r="K142" s="19">
        <v>82146320000</v>
      </c>
    </row>
    <row r="143" spans="1:11" ht="15">
      <c r="A143" s="4"/>
      <c r="B143" s="9" t="s">
        <v>182</v>
      </c>
      <c r="C143" s="9" t="s">
        <v>190</v>
      </c>
      <c r="D143" s="9" t="s">
        <v>96</v>
      </c>
      <c r="E143" s="9" t="s">
        <v>101</v>
      </c>
      <c r="F143" s="9">
        <v>50103119</v>
      </c>
      <c r="G143" s="9" t="s">
        <v>192</v>
      </c>
      <c r="H143" s="4" t="s">
        <v>815</v>
      </c>
      <c r="I143" s="20" t="s">
        <v>513</v>
      </c>
      <c r="J143" s="4" t="s">
        <v>816</v>
      </c>
      <c r="K143" s="19" t="s">
        <v>817</v>
      </c>
    </row>
    <row r="144" spans="1:11" ht="15">
      <c r="A144" s="4"/>
      <c r="B144" s="9" t="s">
        <v>182</v>
      </c>
      <c r="C144" s="9" t="s">
        <v>190</v>
      </c>
      <c r="D144" s="9" t="s">
        <v>96</v>
      </c>
      <c r="E144" s="9" t="s">
        <v>97</v>
      </c>
      <c r="F144" s="9">
        <v>50103121</v>
      </c>
      <c r="G144" s="9" t="s">
        <v>193</v>
      </c>
      <c r="H144" s="4" t="s">
        <v>818</v>
      </c>
      <c r="I144" s="20" t="s">
        <v>819</v>
      </c>
      <c r="J144" s="4" t="s">
        <v>820</v>
      </c>
      <c r="K144" s="19">
        <v>8123940970</v>
      </c>
    </row>
    <row r="145" spans="1:11" ht="15">
      <c r="A145" s="4"/>
      <c r="B145" s="9" t="s">
        <v>182</v>
      </c>
      <c r="C145" s="9" t="s">
        <v>190</v>
      </c>
      <c r="D145" s="9" t="s">
        <v>96</v>
      </c>
      <c r="E145" s="9" t="s">
        <v>97</v>
      </c>
      <c r="F145" s="9">
        <v>50103122</v>
      </c>
      <c r="G145" s="9" t="s">
        <v>194</v>
      </c>
      <c r="H145" s="4" t="s">
        <v>821</v>
      </c>
      <c r="I145" s="20">
        <v>1.95507281979031E+17</v>
      </c>
      <c r="J145" s="4" t="s">
        <v>822</v>
      </c>
      <c r="K145" s="19">
        <v>81236541841</v>
      </c>
    </row>
    <row r="146" spans="1:11" ht="15">
      <c r="A146" s="4"/>
      <c r="B146" s="9" t="s">
        <v>182</v>
      </c>
      <c r="C146" s="9" t="s">
        <v>190</v>
      </c>
      <c r="D146" s="9" t="s">
        <v>96</v>
      </c>
      <c r="E146" s="9" t="s">
        <v>101</v>
      </c>
      <c r="F146" s="9">
        <v>50103179</v>
      </c>
      <c r="G146" s="9" t="s">
        <v>196</v>
      </c>
      <c r="H146" s="4" t="s">
        <v>823</v>
      </c>
      <c r="I146" s="20" t="s">
        <v>513</v>
      </c>
      <c r="J146" s="4" t="s">
        <v>824</v>
      </c>
      <c r="K146" s="19">
        <v>81338017116</v>
      </c>
    </row>
    <row r="147" spans="1:11" ht="15">
      <c r="A147" s="4"/>
      <c r="B147" s="9" t="s">
        <v>182</v>
      </c>
      <c r="C147" s="9" t="s">
        <v>190</v>
      </c>
      <c r="D147" s="9" t="s">
        <v>96</v>
      </c>
      <c r="E147" s="9" t="s">
        <v>101</v>
      </c>
      <c r="F147" s="9">
        <v>50103180</v>
      </c>
      <c r="G147" s="9" t="s">
        <v>197</v>
      </c>
      <c r="H147" s="4" t="s">
        <v>825</v>
      </c>
      <c r="I147" s="20">
        <v>0</v>
      </c>
      <c r="J147" s="4" t="s">
        <v>826</v>
      </c>
      <c r="K147" s="19">
        <v>85238714044</v>
      </c>
    </row>
    <row r="148" spans="1:11" ht="15">
      <c r="A148" s="4"/>
      <c r="B148" s="9" t="s">
        <v>182</v>
      </c>
      <c r="C148" s="9" t="s">
        <v>190</v>
      </c>
      <c r="D148" s="9" t="s">
        <v>96</v>
      </c>
      <c r="E148" s="9" t="s">
        <v>101</v>
      </c>
      <c r="F148" s="9">
        <v>50103175</v>
      </c>
      <c r="G148" s="9" t="s">
        <v>198</v>
      </c>
      <c r="H148" s="4" t="s">
        <v>827</v>
      </c>
      <c r="I148" s="20" t="s">
        <v>513</v>
      </c>
      <c r="J148" s="4" t="s">
        <v>828</v>
      </c>
      <c r="K148" s="19">
        <v>81999012999</v>
      </c>
    </row>
    <row r="149" spans="1:11" ht="15">
      <c r="A149" s="4"/>
      <c r="B149" s="9" t="s">
        <v>182</v>
      </c>
      <c r="C149" s="9" t="s">
        <v>190</v>
      </c>
      <c r="D149" s="9" t="s">
        <v>96</v>
      </c>
      <c r="E149" s="9" t="s">
        <v>101</v>
      </c>
      <c r="F149" s="9">
        <v>50103184</v>
      </c>
      <c r="G149" s="9" t="s">
        <v>195</v>
      </c>
      <c r="H149" s="4" t="s">
        <v>829</v>
      </c>
      <c r="I149" s="20">
        <v>0</v>
      </c>
      <c r="J149" s="4" t="s">
        <v>830</v>
      </c>
      <c r="K149" s="19">
        <v>8123833655</v>
      </c>
    </row>
    <row r="150" spans="1:11" ht="15">
      <c r="A150" s="4"/>
      <c r="B150" s="9" t="s">
        <v>182</v>
      </c>
      <c r="C150" s="9" t="s">
        <v>190</v>
      </c>
      <c r="D150" s="9" t="s">
        <v>96</v>
      </c>
      <c r="E150" s="9" t="s">
        <v>101</v>
      </c>
      <c r="F150" s="9">
        <v>50103631</v>
      </c>
      <c r="G150" s="9" t="s">
        <v>199</v>
      </c>
      <c r="H150" s="4" t="s">
        <v>831</v>
      </c>
      <c r="I150" s="20" t="s">
        <v>513</v>
      </c>
      <c r="J150" s="4" t="s">
        <v>832</v>
      </c>
      <c r="K150" s="19" t="s">
        <v>833</v>
      </c>
    </row>
    <row r="151" spans="1:11" ht="15">
      <c r="A151" s="4"/>
      <c r="B151" s="9" t="s">
        <v>182</v>
      </c>
      <c r="C151" s="9" t="s">
        <v>190</v>
      </c>
      <c r="D151" s="9" t="s">
        <v>149</v>
      </c>
      <c r="E151" s="9" t="s">
        <v>101</v>
      </c>
      <c r="F151" s="9">
        <v>60728940</v>
      </c>
      <c r="G151" s="9" t="s">
        <v>202</v>
      </c>
      <c r="H151" s="4" t="s">
        <v>834</v>
      </c>
      <c r="I151" s="20" t="s">
        <v>513</v>
      </c>
      <c r="J151" s="4" t="s">
        <v>835</v>
      </c>
      <c r="K151" s="19">
        <v>81805500427</v>
      </c>
    </row>
    <row r="152" spans="1:11" ht="15">
      <c r="A152" s="4"/>
      <c r="B152" s="9" t="s">
        <v>182</v>
      </c>
      <c r="C152" s="9" t="s">
        <v>190</v>
      </c>
      <c r="D152" s="9" t="s">
        <v>327</v>
      </c>
      <c r="E152" s="9" t="s">
        <v>101</v>
      </c>
      <c r="F152" s="9">
        <v>50103635</v>
      </c>
      <c r="G152" s="9" t="s">
        <v>397</v>
      </c>
      <c r="H152" s="4" t="s">
        <v>836</v>
      </c>
      <c r="I152" s="20"/>
      <c r="J152" s="4" t="s">
        <v>837</v>
      </c>
      <c r="K152" s="19">
        <v>81337459176</v>
      </c>
    </row>
    <row r="153" spans="1:11" ht="15">
      <c r="A153" s="4"/>
      <c r="B153" s="9" t="s">
        <v>182</v>
      </c>
      <c r="C153" s="9" t="s">
        <v>190</v>
      </c>
      <c r="D153" s="9" t="s">
        <v>327</v>
      </c>
      <c r="E153" s="9" t="s">
        <v>97</v>
      </c>
      <c r="F153" s="9">
        <v>50103116</v>
      </c>
      <c r="G153" s="9" t="s">
        <v>393</v>
      </c>
      <c r="H153" s="4" t="s">
        <v>838</v>
      </c>
      <c r="I153" s="20" t="s">
        <v>839</v>
      </c>
      <c r="J153" s="4" t="s">
        <v>840</v>
      </c>
      <c r="K153" s="19" t="s">
        <v>841</v>
      </c>
    </row>
    <row r="154" spans="1:11" ht="15">
      <c r="A154" s="4"/>
      <c r="B154" s="9" t="s">
        <v>182</v>
      </c>
      <c r="C154" s="9" t="s">
        <v>190</v>
      </c>
      <c r="D154" s="9" t="s">
        <v>327</v>
      </c>
      <c r="E154" s="9" t="s">
        <v>97</v>
      </c>
      <c r="F154" s="9">
        <v>50103117</v>
      </c>
      <c r="G154" s="9" t="s">
        <v>394</v>
      </c>
      <c r="H154" s="4" t="s">
        <v>842</v>
      </c>
      <c r="I154" s="20" t="s">
        <v>843</v>
      </c>
      <c r="J154" s="4" t="s">
        <v>844</v>
      </c>
      <c r="K154" s="19" t="s">
        <v>845</v>
      </c>
    </row>
    <row r="155" spans="1:11" ht="15">
      <c r="A155" s="4"/>
      <c r="B155" s="9" t="s">
        <v>182</v>
      </c>
      <c r="C155" s="9" t="s">
        <v>190</v>
      </c>
      <c r="D155" s="9" t="s">
        <v>327</v>
      </c>
      <c r="E155" s="9" t="s">
        <v>101</v>
      </c>
      <c r="F155" s="9">
        <v>50103911</v>
      </c>
      <c r="G155" s="9" t="s">
        <v>396</v>
      </c>
      <c r="H155" s="4" t="s">
        <v>846</v>
      </c>
      <c r="I155" s="20">
        <v>0</v>
      </c>
      <c r="J155" s="4" t="s">
        <v>847</v>
      </c>
      <c r="K155" s="19">
        <v>816571932</v>
      </c>
    </row>
    <row r="156" spans="1:11" ht="15">
      <c r="A156" s="4"/>
      <c r="B156" s="9" t="s">
        <v>182</v>
      </c>
      <c r="C156" s="9" t="s">
        <v>190</v>
      </c>
      <c r="D156" s="9" t="s">
        <v>327</v>
      </c>
      <c r="E156" s="9" t="s">
        <v>101</v>
      </c>
      <c r="F156" s="9">
        <v>50103906</v>
      </c>
      <c r="G156" s="9" t="s">
        <v>395</v>
      </c>
      <c r="H156" s="4" t="s">
        <v>848</v>
      </c>
      <c r="I156" s="20" t="s">
        <v>513</v>
      </c>
      <c r="J156" s="4" t="s">
        <v>849</v>
      </c>
      <c r="K156" s="19">
        <v>8124605545</v>
      </c>
    </row>
    <row r="157" spans="1:11" ht="15">
      <c r="A157" s="4"/>
      <c r="B157" s="9" t="s">
        <v>182</v>
      </c>
      <c r="C157" s="9" t="s">
        <v>190</v>
      </c>
      <c r="D157" s="9" t="s">
        <v>327</v>
      </c>
      <c r="E157" s="9" t="s">
        <v>101</v>
      </c>
      <c r="F157" s="9">
        <v>50103642</v>
      </c>
      <c r="G157" s="9" t="s">
        <v>398</v>
      </c>
      <c r="H157" s="4" t="s">
        <v>850</v>
      </c>
      <c r="I157" s="20" t="s">
        <v>513</v>
      </c>
      <c r="J157" s="4" t="s">
        <v>851</v>
      </c>
      <c r="K157" s="19">
        <v>819162224</v>
      </c>
    </row>
    <row r="158" spans="1:11" ht="15">
      <c r="A158" s="4"/>
      <c r="B158" s="9" t="s">
        <v>182</v>
      </c>
      <c r="C158" s="9" t="s">
        <v>190</v>
      </c>
      <c r="D158" s="9" t="s">
        <v>327</v>
      </c>
      <c r="E158" s="9" t="s">
        <v>101</v>
      </c>
      <c r="F158" s="9">
        <v>50103643</v>
      </c>
      <c r="G158" s="9" t="s">
        <v>399</v>
      </c>
      <c r="H158" s="4" t="s">
        <v>852</v>
      </c>
      <c r="I158" s="20"/>
      <c r="J158" s="4" t="s">
        <v>853</v>
      </c>
      <c r="K158" s="19">
        <v>85792012101</v>
      </c>
    </row>
    <row r="159" spans="1:11" ht="15">
      <c r="A159" s="4"/>
      <c r="B159" s="9" t="s">
        <v>182</v>
      </c>
      <c r="C159" s="9" t="s">
        <v>203</v>
      </c>
      <c r="D159" s="9" t="s">
        <v>96</v>
      </c>
      <c r="E159" s="9" t="s">
        <v>97</v>
      </c>
      <c r="F159" s="9">
        <v>50103125</v>
      </c>
      <c r="G159" s="9" t="s">
        <v>206</v>
      </c>
      <c r="H159" s="4" t="s">
        <v>854</v>
      </c>
      <c r="I159" s="20" t="s">
        <v>855</v>
      </c>
      <c r="J159" s="4" t="s">
        <v>856</v>
      </c>
      <c r="K159" s="19">
        <v>8123620149</v>
      </c>
    </row>
    <row r="160" spans="1:11" ht="15">
      <c r="A160" s="4"/>
      <c r="B160" s="9" t="s">
        <v>182</v>
      </c>
      <c r="C160" s="9" t="s">
        <v>203</v>
      </c>
      <c r="D160" s="9" t="s">
        <v>96</v>
      </c>
      <c r="E160" s="9" t="s">
        <v>101</v>
      </c>
      <c r="F160" s="9">
        <v>50103171</v>
      </c>
      <c r="G160" s="9" t="s">
        <v>207</v>
      </c>
      <c r="H160" s="4" t="s">
        <v>857</v>
      </c>
      <c r="I160" s="20"/>
      <c r="J160" s="4" t="s">
        <v>858</v>
      </c>
      <c r="K160" s="19" t="s">
        <v>859</v>
      </c>
    </row>
    <row r="161" spans="1:11" ht="15">
      <c r="A161" s="4"/>
      <c r="B161" s="9" t="s">
        <v>182</v>
      </c>
      <c r="C161" s="9" t="s">
        <v>203</v>
      </c>
      <c r="D161" s="9" t="s">
        <v>96</v>
      </c>
      <c r="E161" s="9" t="s">
        <v>101</v>
      </c>
      <c r="F161" s="9">
        <v>50103172</v>
      </c>
      <c r="G161" s="9" t="s">
        <v>208</v>
      </c>
      <c r="H161" s="4" t="s">
        <v>860</v>
      </c>
      <c r="I161" s="20">
        <v>0</v>
      </c>
      <c r="J161" s="4" t="s">
        <v>861</v>
      </c>
      <c r="K161" s="19">
        <v>81999885069</v>
      </c>
    </row>
    <row r="162" spans="1:11" ht="15">
      <c r="A162" s="4"/>
      <c r="B162" s="9" t="s">
        <v>182</v>
      </c>
      <c r="C162" s="9" t="s">
        <v>203</v>
      </c>
      <c r="D162" s="9" t="s">
        <v>96</v>
      </c>
      <c r="E162" s="9" t="s">
        <v>101</v>
      </c>
      <c r="F162" s="9">
        <v>50103182</v>
      </c>
      <c r="G162" s="9" t="s">
        <v>205</v>
      </c>
      <c r="H162" s="4" t="s">
        <v>862</v>
      </c>
      <c r="I162" s="20" t="s">
        <v>513</v>
      </c>
      <c r="J162" s="4" t="s">
        <v>863</v>
      </c>
      <c r="K162" s="19">
        <v>817344129</v>
      </c>
    </row>
    <row r="163" spans="1:11" ht="15">
      <c r="A163" s="4"/>
      <c r="B163" s="9" t="s">
        <v>182</v>
      </c>
      <c r="C163" s="9" t="s">
        <v>203</v>
      </c>
      <c r="D163" s="9" t="s">
        <v>96</v>
      </c>
      <c r="E163" s="9" t="s">
        <v>101</v>
      </c>
      <c r="F163" s="9">
        <v>69765014</v>
      </c>
      <c r="G163" s="9" t="s">
        <v>204</v>
      </c>
      <c r="H163" s="4" t="s">
        <v>864</v>
      </c>
      <c r="I163" s="20">
        <v>0</v>
      </c>
      <c r="J163" s="4" t="s">
        <v>865</v>
      </c>
      <c r="K163" s="19">
        <v>81337218042</v>
      </c>
    </row>
    <row r="164" spans="1:11" ht="15">
      <c r="A164" s="4"/>
      <c r="B164" s="9" t="s">
        <v>182</v>
      </c>
      <c r="C164" s="9" t="s">
        <v>203</v>
      </c>
      <c r="D164" s="9" t="s">
        <v>149</v>
      </c>
      <c r="E164" s="9" t="s">
        <v>101</v>
      </c>
      <c r="F164" s="9">
        <v>50105605</v>
      </c>
      <c r="G164" s="9" t="s">
        <v>209</v>
      </c>
      <c r="H164" s="4" t="s">
        <v>866</v>
      </c>
      <c r="I164" s="20">
        <v>196911102007042</v>
      </c>
      <c r="J164" s="4" t="s">
        <v>867</v>
      </c>
      <c r="K164" s="19">
        <v>8123723730</v>
      </c>
    </row>
    <row r="165" spans="1:11" ht="15">
      <c r="A165" s="4"/>
      <c r="B165" s="9" t="s">
        <v>182</v>
      </c>
      <c r="C165" s="9" t="s">
        <v>203</v>
      </c>
      <c r="D165" s="9" t="s">
        <v>327</v>
      </c>
      <c r="E165" s="9" t="s">
        <v>101</v>
      </c>
      <c r="F165" s="9">
        <v>69759223</v>
      </c>
      <c r="G165" s="9" t="s">
        <v>408</v>
      </c>
      <c r="H165" s="4" t="s">
        <v>868</v>
      </c>
      <c r="I165" s="20">
        <v>0</v>
      </c>
      <c r="J165" s="4" t="s">
        <v>869</v>
      </c>
      <c r="K165" s="21">
        <v>41091</v>
      </c>
    </row>
    <row r="166" spans="1:11" ht="15">
      <c r="A166" s="4"/>
      <c r="B166" s="9" t="s">
        <v>182</v>
      </c>
      <c r="C166" s="9" t="s">
        <v>203</v>
      </c>
      <c r="D166" s="9" t="s">
        <v>327</v>
      </c>
      <c r="E166" s="9" t="s">
        <v>101</v>
      </c>
      <c r="F166" s="9">
        <v>50103637</v>
      </c>
      <c r="G166" s="9" t="s">
        <v>403</v>
      </c>
      <c r="H166" s="4" t="s">
        <v>870</v>
      </c>
      <c r="I166" s="20" t="s">
        <v>513</v>
      </c>
      <c r="J166" s="4" t="s">
        <v>871</v>
      </c>
      <c r="K166" s="19">
        <v>87861943239</v>
      </c>
    </row>
    <row r="167" spans="1:11" ht="15">
      <c r="A167" s="4"/>
      <c r="B167" s="9" t="s">
        <v>182</v>
      </c>
      <c r="C167" s="9" t="s">
        <v>203</v>
      </c>
      <c r="D167" s="9" t="s">
        <v>327</v>
      </c>
      <c r="E167" s="9" t="s">
        <v>97</v>
      </c>
      <c r="F167" s="9">
        <v>50103638</v>
      </c>
      <c r="G167" s="9" t="s">
        <v>404</v>
      </c>
      <c r="H167" s="4" t="s">
        <v>872</v>
      </c>
      <c r="I167" s="20" t="s">
        <v>873</v>
      </c>
      <c r="J167" s="4">
        <v>0</v>
      </c>
      <c r="K167" s="19">
        <v>361222608</v>
      </c>
    </row>
    <row r="168" spans="1:11" ht="15">
      <c r="A168" s="4"/>
      <c r="B168" s="9" t="s">
        <v>182</v>
      </c>
      <c r="C168" s="9" t="s">
        <v>203</v>
      </c>
      <c r="D168" s="9" t="s">
        <v>327</v>
      </c>
      <c r="E168" s="9" t="s">
        <v>101</v>
      </c>
      <c r="F168" s="9">
        <v>50103147</v>
      </c>
      <c r="G168" s="9" t="s">
        <v>407</v>
      </c>
      <c r="H168" s="4" t="s">
        <v>874</v>
      </c>
      <c r="I168" s="20" t="s">
        <v>513</v>
      </c>
      <c r="J168" s="4" t="s">
        <v>875</v>
      </c>
      <c r="K168" s="19">
        <v>8123657187</v>
      </c>
    </row>
    <row r="169" spans="1:11" ht="15">
      <c r="A169" s="4"/>
      <c r="B169" s="9" t="s">
        <v>182</v>
      </c>
      <c r="C169" s="9" t="s">
        <v>203</v>
      </c>
      <c r="D169" s="9" t="s">
        <v>327</v>
      </c>
      <c r="E169" s="9" t="s">
        <v>101</v>
      </c>
      <c r="F169" s="9">
        <v>50103114</v>
      </c>
      <c r="G169" s="9" t="s">
        <v>405</v>
      </c>
      <c r="H169" s="4" t="s">
        <v>876</v>
      </c>
      <c r="I169" s="20" t="s">
        <v>877</v>
      </c>
      <c r="J169" s="4" t="s">
        <v>878</v>
      </c>
      <c r="K169" s="19">
        <v>818354499</v>
      </c>
    </row>
    <row r="170" spans="1:11" ht="15">
      <c r="A170" s="4"/>
      <c r="B170" s="9" t="s">
        <v>182</v>
      </c>
      <c r="C170" s="9" t="s">
        <v>203</v>
      </c>
      <c r="D170" s="9" t="s">
        <v>327</v>
      </c>
      <c r="E170" s="9" t="s">
        <v>97</v>
      </c>
      <c r="F170" s="9">
        <v>50103115</v>
      </c>
      <c r="G170" s="9" t="s">
        <v>406</v>
      </c>
      <c r="H170" s="4" t="s">
        <v>879</v>
      </c>
      <c r="I170" s="20">
        <v>1.95612311988031E+17</v>
      </c>
      <c r="J170" s="4" t="s">
        <v>880</v>
      </c>
      <c r="K170" s="19">
        <v>361226127</v>
      </c>
    </row>
    <row r="171" spans="1:11" ht="15">
      <c r="A171" s="4"/>
      <c r="B171" s="9" t="s">
        <v>182</v>
      </c>
      <c r="C171" s="9" t="s">
        <v>203</v>
      </c>
      <c r="D171" s="9" t="s">
        <v>327</v>
      </c>
      <c r="E171" s="9" t="s">
        <v>101</v>
      </c>
      <c r="F171" s="9">
        <v>50103110</v>
      </c>
      <c r="G171" s="9" t="s">
        <v>400</v>
      </c>
      <c r="H171" s="4" t="s">
        <v>881</v>
      </c>
      <c r="I171" s="20" t="s">
        <v>513</v>
      </c>
      <c r="J171" s="4" t="s">
        <v>882</v>
      </c>
      <c r="K171" s="19">
        <v>81338705936</v>
      </c>
    </row>
    <row r="172" spans="1:11" ht="15">
      <c r="A172" s="4"/>
      <c r="B172" s="9" t="s">
        <v>182</v>
      </c>
      <c r="C172" s="9" t="s">
        <v>203</v>
      </c>
      <c r="D172" s="9" t="s">
        <v>327</v>
      </c>
      <c r="E172" s="9" t="s">
        <v>101</v>
      </c>
      <c r="F172" s="9">
        <v>50103112</v>
      </c>
      <c r="G172" s="9" t="s">
        <v>402</v>
      </c>
      <c r="H172" s="4" t="s">
        <v>883</v>
      </c>
      <c r="I172" s="20">
        <v>0</v>
      </c>
      <c r="J172" s="4" t="s">
        <v>884</v>
      </c>
      <c r="K172" s="19">
        <v>85338216514</v>
      </c>
    </row>
    <row r="173" spans="1:11" ht="15">
      <c r="A173" s="4"/>
      <c r="B173" s="9" t="s">
        <v>182</v>
      </c>
      <c r="C173" s="9" t="s">
        <v>203</v>
      </c>
      <c r="D173" s="9" t="s">
        <v>327</v>
      </c>
      <c r="E173" s="9" t="s">
        <v>101</v>
      </c>
      <c r="F173" s="9">
        <v>50105493</v>
      </c>
      <c r="G173" s="9" t="s">
        <v>401</v>
      </c>
      <c r="H173" s="4" t="s">
        <v>885</v>
      </c>
      <c r="I173" s="20">
        <v>0</v>
      </c>
      <c r="J173" s="4" t="s">
        <v>886</v>
      </c>
      <c r="K173" s="19">
        <v>8980788080</v>
      </c>
    </row>
    <row r="174" spans="1:11" ht="15">
      <c r="A174" s="4"/>
      <c r="B174" s="9" t="s">
        <v>182</v>
      </c>
      <c r="C174" s="9" t="s">
        <v>210</v>
      </c>
      <c r="D174" s="9" t="s">
        <v>96</v>
      </c>
      <c r="E174" s="9" t="s">
        <v>101</v>
      </c>
      <c r="F174" s="9">
        <v>50103148</v>
      </c>
      <c r="G174" s="9" t="s">
        <v>212</v>
      </c>
      <c r="H174" s="4" t="s">
        <v>887</v>
      </c>
      <c r="I174" s="20" t="s">
        <v>513</v>
      </c>
      <c r="J174" s="4" t="s">
        <v>888</v>
      </c>
      <c r="K174" s="19">
        <v>361886695</v>
      </c>
    </row>
    <row r="175" spans="1:11" ht="15">
      <c r="A175" s="4"/>
      <c r="B175" s="9" t="s">
        <v>182</v>
      </c>
      <c r="C175" s="9" t="s">
        <v>210</v>
      </c>
      <c r="D175" s="9" t="s">
        <v>96</v>
      </c>
      <c r="E175" s="9" t="s">
        <v>101</v>
      </c>
      <c r="F175" s="9">
        <v>50103149</v>
      </c>
      <c r="G175" s="9" t="s">
        <v>213</v>
      </c>
      <c r="H175" s="4" t="s">
        <v>889</v>
      </c>
      <c r="I175" s="20"/>
      <c r="J175" s="4" t="s">
        <v>890</v>
      </c>
      <c r="K175" s="19" t="s">
        <v>515</v>
      </c>
    </row>
    <row r="176" spans="1:11" ht="15">
      <c r="A176" s="4"/>
      <c r="B176" s="9" t="s">
        <v>182</v>
      </c>
      <c r="C176" s="9" t="s">
        <v>210</v>
      </c>
      <c r="D176" s="9" t="s">
        <v>96</v>
      </c>
      <c r="E176" s="9" t="s">
        <v>101</v>
      </c>
      <c r="F176" s="9">
        <v>50103170</v>
      </c>
      <c r="G176" s="9" t="s">
        <v>214</v>
      </c>
      <c r="H176" s="4" t="s">
        <v>891</v>
      </c>
      <c r="I176" s="20"/>
      <c r="J176" s="4" t="s">
        <v>892</v>
      </c>
      <c r="K176" s="19" t="s">
        <v>893</v>
      </c>
    </row>
    <row r="177" spans="1:11" ht="15">
      <c r="A177" s="4"/>
      <c r="B177" s="9" t="s">
        <v>182</v>
      </c>
      <c r="C177" s="9" t="s">
        <v>210</v>
      </c>
      <c r="D177" s="9" t="s">
        <v>96</v>
      </c>
      <c r="E177" s="9" t="s">
        <v>97</v>
      </c>
      <c r="F177" s="9">
        <v>50103127</v>
      </c>
      <c r="G177" s="9" t="s">
        <v>211</v>
      </c>
      <c r="H177" s="4" t="s">
        <v>894</v>
      </c>
      <c r="I177" s="20">
        <v>1.95812231988031E+17</v>
      </c>
      <c r="J177" s="4" t="s">
        <v>895</v>
      </c>
      <c r="K177" s="19">
        <v>8123625232</v>
      </c>
    </row>
    <row r="178" spans="1:11" ht="15">
      <c r="A178" s="4"/>
      <c r="B178" s="9" t="s">
        <v>182</v>
      </c>
      <c r="C178" s="9" t="s">
        <v>210</v>
      </c>
      <c r="D178" s="9" t="s">
        <v>96</v>
      </c>
      <c r="E178" s="9" t="s">
        <v>97</v>
      </c>
      <c r="F178" s="9">
        <v>50103120</v>
      </c>
      <c r="G178" s="9" t="s">
        <v>215</v>
      </c>
      <c r="H178" s="4" t="s">
        <v>896</v>
      </c>
      <c r="I178" s="20" t="s">
        <v>897</v>
      </c>
      <c r="J178" s="4" t="s">
        <v>898</v>
      </c>
      <c r="K178" s="19">
        <v>361264924</v>
      </c>
    </row>
    <row r="179" spans="1:11" ht="15">
      <c r="A179" s="4"/>
      <c r="B179" s="9" t="s">
        <v>182</v>
      </c>
      <c r="C179" s="9" t="s">
        <v>210</v>
      </c>
      <c r="D179" s="9" t="s">
        <v>96</v>
      </c>
      <c r="E179" s="9" t="s">
        <v>97</v>
      </c>
      <c r="F179" s="9">
        <v>50103632</v>
      </c>
      <c r="G179" s="9" t="s">
        <v>218</v>
      </c>
      <c r="H179" s="4" t="s">
        <v>899</v>
      </c>
      <c r="I179" s="20" t="s">
        <v>900</v>
      </c>
      <c r="J179" s="4" t="s">
        <v>901</v>
      </c>
      <c r="K179" s="19">
        <v>82145555245</v>
      </c>
    </row>
    <row r="180" spans="1:11" ht="15">
      <c r="A180" s="4"/>
      <c r="B180" s="9" t="s">
        <v>182</v>
      </c>
      <c r="C180" s="9" t="s">
        <v>210</v>
      </c>
      <c r="D180" s="9" t="s">
        <v>96</v>
      </c>
      <c r="E180" s="9" t="s">
        <v>101</v>
      </c>
      <c r="F180" s="9">
        <v>50103183</v>
      </c>
      <c r="G180" s="9" t="s">
        <v>216</v>
      </c>
      <c r="H180" s="4" t="s">
        <v>902</v>
      </c>
      <c r="I180" s="20">
        <v>1.95901181984031E+17</v>
      </c>
      <c r="J180" s="4" t="s">
        <v>903</v>
      </c>
      <c r="K180" s="19">
        <v>81916273601</v>
      </c>
    </row>
    <row r="181" spans="1:11" ht="15">
      <c r="A181" s="4"/>
      <c r="B181" s="9" t="s">
        <v>182</v>
      </c>
      <c r="C181" s="9" t="s">
        <v>210</v>
      </c>
      <c r="D181" s="9" t="s">
        <v>96</v>
      </c>
      <c r="E181" s="9" t="s">
        <v>101</v>
      </c>
      <c r="F181" s="9">
        <v>50103185</v>
      </c>
      <c r="G181" s="9" t="s">
        <v>217</v>
      </c>
      <c r="H181" s="4" t="s">
        <v>904</v>
      </c>
      <c r="I181" s="20">
        <v>0</v>
      </c>
      <c r="J181" s="4" t="s">
        <v>905</v>
      </c>
      <c r="K181" s="19">
        <v>361422349</v>
      </c>
    </row>
    <row r="182" spans="1:11" ht="15">
      <c r="A182" s="4"/>
      <c r="B182" s="9" t="s">
        <v>182</v>
      </c>
      <c r="C182" s="9" t="s">
        <v>210</v>
      </c>
      <c r="D182" s="9" t="s">
        <v>149</v>
      </c>
      <c r="E182" s="9" t="s">
        <v>101</v>
      </c>
      <c r="F182" s="9">
        <v>50105606</v>
      </c>
      <c r="G182" s="9" t="s">
        <v>219</v>
      </c>
      <c r="H182" s="4" t="s">
        <v>906</v>
      </c>
      <c r="I182" s="20" t="s">
        <v>513</v>
      </c>
      <c r="J182" s="4" t="s">
        <v>907</v>
      </c>
      <c r="K182" s="19">
        <v>81332339632</v>
      </c>
    </row>
    <row r="183" spans="1:11" ht="15">
      <c r="A183" s="4"/>
      <c r="B183" s="9" t="s">
        <v>182</v>
      </c>
      <c r="C183" s="9" t="s">
        <v>210</v>
      </c>
      <c r="D183" s="9" t="s">
        <v>327</v>
      </c>
      <c r="E183" s="9" t="s">
        <v>101</v>
      </c>
      <c r="F183" s="9">
        <v>69765015</v>
      </c>
      <c r="G183" s="9" t="s">
        <v>409</v>
      </c>
      <c r="H183" s="4" t="s">
        <v>908</v>
      </c>
      <c r="I183" s="20"/>
      <c r="J183" s="4" t="s">
        <v>909</v>
      </c>
      <c r="K183" s="19">
        <v>81338409388</v>
      </c>
    </row>
    <row r="184" spans="1:11" ht="15">
      <c r="A184" s="4"/>
      <c r="B184" s="9" t="s">
        <v>182</v>
      </c>
      <c r="C184" s="9" t="s">
        <v>210</v>
      </c>
      <c r="D184" s="9" t="s">
        <v>327</v>
      </c>
      <c r="E184" s="9" t="s">
        <v>101</v>
      </c>
      <c r="F184" s="9">
        <v>50103633</v>
      </c>
      <c r="G184" s="9" t="s">
        <v>416</v>
      </c>
      <c r="H184" s="4" t="s">
        <v>910</v>
      </c>
      <c r="I184" s="20" t="s">
        <v>513</v>
      </c>
      <c r="J184" s="4" t="s">
        <v>911</v>
      </c>
      <c r="K184" s="19">
        <v>85737376666</v>
      </c>
    </row>
    <row r="185" spans="1:11" ht="15">
      <c r="A185" s="4"/>
      <c r="B185" s="9" t="s">
        <v>182</v>
      </c>
      <c r="C185" s="9" t="s">
        <v>210</v>
      </c>
      <c r="D185" s="9" t="s">
        <v>327</v>
      </c>
      <c r="E185" s="9" t="s">
        <v>101</v>
      </c>
      <c r="F185" s="9">
        <v>50103636</v>
      </c>
      <c r="G185" s="9" t="s">
        <v>415</v>
      </c>
      <c r="H185" s="4" t="s">
        <v>912</v>
      </c>
      <c r="I185" s="20">
        <v>0</v>
      </c>
      <c r="J185" s="4" t="s">
        <v>913</v>
      </c>
      <c r="K185" s="19">
        <v>81337520345</v>
      </c>
    </row>
    <row r="186" spans="1:11" ht="15">
      <c r="A186" s="4"/>
      <c r="B186" s="9" t="s">
        <v>182</v>
      </c>
      <c r="C186" s="9" t="s">
        <v>210</v>
      </c>
      <c r="D186" s="9" t="s">
        <v>327</v>
      </c>
      <c r="E186" s="9" t="s">
        <v>101</v>
      </c>
      <c r="F186" s="9">
        <v>50103130</v>
      </c>
      <c r="G186" s="9" t="s">
        <v>410</v>
      </c>
      <c r="H186" s="4" t="s">
        <v>914</v>
      </c>
      <c r="I186" s="20">
        <v>0</v>
      </c>
      <c r="J186" s="4" t="s">
        <v>915</v>
      </c>
      <c r="K186" s="19">
        <v>8123918751</v>
      </c>
    </row>
    <row r="187" spans="1:11" ht="15">
      <c r="A187" s="4"/>
      <c r="B187" s="9" t="s">
        <v>182</v>
      </c>
      <c r="C187" s="9" t="s">
        <v>210</v>
      </c>
      <c r="D187" s="9" t="s">
        <v>327</v>
      </c>
      <c r="E187" s="9" t="s">
        <v>101</v>
      </c>
      <c r="F187" s="9">
        <v>50103145</v>
      </c>
      <c r="G187" s="9" t="s">
        <v>411</v>
      </c>
      <c r="H187" s="4" t="s">
        <v>916</v>
      </c>
      <c r="I187" s="20">
        <v>1.96006011987031E+17</v>
      </c>
      <c r="J187" s="4" t="s">
        <v>917</v>
      </c>
      <c r="K187" s="19">
        <v>8123682153</v>
      </c>
    </row>
    <row r="188" spans="1:11" ht="15">
      <c r="A188" s="4"/>
      <c r="B188" s="9" t="s">
        <v>182</v>
      </c>
      <c r="C188" s="9" t="s">
        <v>210</v>
      </c>
      <c r="D188" s="9" t="s">
        <v>327</v>
      </c>
      <c r="E188" s="9" t="s">
        <v>101</v>
      </c>
      <c r="F188" s="9">
        <v>50103146</v>
      </c>
      <c r="G188" s="9" t="s">
        <v>412</v>
      </c>
      <c r="H188" s="4" t="s">
        <v>918</v>
      </c>
      <c r="I188" s="20">
        <v>1.96312311987031E+17</v>
      </c>
      <c r="J188" s="4" t="s">
        <v>919</v>
      </c>
      <c r="K188" s="19">
        <v>7427244</v>
      </c>
    </row>
    <row r="189" spans="1:11" ht="15">
      <c r="A189" s="4"/>
      <c r="B189" s="9" t="s">
        <v>182</v>
      </c>
      <c r="C189" s="9" t="s">
        <v>210</v>
      </c>
      <c r="D189" s="9" t="s">
        <v>327</v>
      </c>
      <c r="E189" s="9" t="s">
        <v>101</v>
      </c>
      <c r="F189" s="9">
        <v>50103113</v>
      </c>
      <c r="G189" s="9" t="s">
        <v>414</v>
      </c>
      <c r="H189" s="4" t="s">
        <v>920</v>
      </c>
      <c r="I189" s="20" t="s">
        <v>921</v>
      </c>
      <c r="J189" s="4" t="s">
        <v>922</v>
      </c>
      <c r="K189" s="19" t="s">
        <v>923</v>
      </c>
    </row>
    <row r="190" spans="1:11" ht="15">
      <c r="A190" s="4"/>
      <c r="B190" s="9" t="s">
        <v>182</v>
      </c>
      <c r="C190" s="9" t="s">
        <v>210</v>
      </c>
      <c r="D190" s="9" t="s">
        <v>327</v>
      </c>
      <c r="E190" s="9" t="s">
        <v>97</v>
      </c>
      <c r="F190" s="9">
        <v>50103118</v>
      </c>
      <c r="G190" s="9" t="s">
        <v>413</v>
      </c>
      <c r="H190" s="4" t="s">
        <v>924</v>
      </c>
      <c r="I190" s="20" t="s">
        <v>925</v>
      </c>
      <c r="J190" s="4" t="s">
        <v>926</v>
      </c>
      <c r="K190" s="19">
        <v>81558608707</v>
      </c>
    </row>
    <row r="191" spans="1:11" ht="15">
      <c r="A191" s="4"/>
      <c r="B191" s="9" t="s">
        <v>182</v>
      </c>
      <c r="C191" s="9" t="s">
        <v>210</v>
      </c>
      <c r="D191" s="9" t="s">
        <v>327</v>
      </c>
      <c r="E191" s="9" t="s">
        <v>101</v>
      </c>
      <c r="F191" s="9">
        <v>50105447</v>
      </c>
      <c r="G191" s="9" t="s">
        <v>421</v>
      </c>
      <c r="H191" s="4" t="s">
        <v>927</v>
      </c>
      <c r="I191" s="20" t="s">
        <v>513</v>
      </c>
      <c r="J191" s="4" t="s">
        <v>928</v>
      </c>
      <c r="K191" s="19" t="s">
        <v>516</v>
      </c>
    </row>
    <row r="192" spans="1:11" ht="15">
      <c r="A192" s="4"/>
      <c r="B192" s="9" t="s">
        <v>182</v>
      </c>
      <c r="C192" s="9" t="s">
        <v>210</v>
      </c>
      <c r="D192" s="9" t="s">
        <v>327</v>
      </c>
      <c r="E192" s="9" t="s">
        <v>101</v>
      </c>
      <c r="F192" s="9">
        <v>50103907</v>
      </c>
      <c r="G192" s="9" t="s">
        <v>417</v>
      </c>
      <c r="H192" s="4" t="s">
        <v>929</v>
      </c>
      <c r="I192" s="20"/>
      <c r="J192" s="4" t="s">
        <v>930</v>
      </c>
      <c r="K192" s="19">
        <v>8124617622</v>
      </c>
    </row>
    <row r="193" spans="1:11" ht="15">
      <c r="A193" s="4"/>
      <c r="B193" s="9" t="s">
        <v>182</v>
      </c>
      <c r="C193" s="9" t="s">
        <v>210</v>
      </c>
      <c r="D193" s="9" t="s">
        <v>327</v>
      </c>
      <c r="E193" s="9" t="s">
        <v>101</v>
      </c>
      <c r="F193" s="9">
        <v>50103908</v>
      </c>
      <c r="G193" s="9" t="s">
        <v>418</v>
      </c>
      <c r="H193" s="4" t="s">
        <v>931</v>
      </c>
      <c r="I193" s="20">
        <v>0</v>
      </c>
      <c r="J193" s="4" t="s">
        <v>932</v>
      </c>
      <c r="K193" s="19">
        <v>81999983065</v>
      </c>
    </row>
    <row r="194" spans="1:11" ht="15">
      <c r="A194" s="4"/>
      <c r="B194" s="9" t="s">
        <v>182</v>
      </c>
      <c r="C194" s="9" t="s">
        <v>210</v>
      </c>
      <c r="D194" s="9" t="s">
        <v>327</v>
      </c>
      <c r="E194" s="9" t="s">
        <v>101</v>
      </c>
      <c r="F194" s="9">
        <v>50103909</v>
      </c>
      <c r="G194" s="9" t="s">
        <v>419</v>
      </c>
      <c r="H194" s="4" t="s">
        <v>933</v>
      </c>
      <c r="I194" s="20" t="s">
        <v>513</v>
      </c>
      <c r="J194" s="4" t="s">
        <v>934</v>
      </c>
      <c r="K194" s="19">
        <v>817561288</v>
      </c>
    </row>
    <row r="195" spans="1:11" ht="15">
      <c r="A195" s="4"/>
      <c r="B195" s="9" t="s">
        <v>182</v>
      </c>
      <c r="C195" s="9" t="s">
        <v>210</v>
      </c>
      <c r="D195" s="9" t="s">
        <v>327</v>
      </c>
      <c r="E195" s="9" t="s">
        <v>101</v>
      </c>
      <c r="F195" s="9">
        <v>50103910</v>
      </c>
      <c r="G195" s="9" t="s">
        <v>420</v>
      </c>
      <c r="H195" s="4" t="s">
        <v>935</v>
      </c>
      <c r="I195" s="20"/>
      <c r="J195" s="4" t="s">
        <v>936</v>
      </c>
      <c r="K195" s="19" t="s">
        <v>937</v>
      </c>
    </row>
    <row r="196" spans="1:11" ht="15">
      <c r="A196" s="4"/>
      <c r="B196" s="9" t="s">
        <v>182</v>
      </c>
      <c r="C196" s="9" t="s">
        <v>210</v>
      </c>
      <c r="D196" s="9" t="s">
        <v>327</v>
      </c>
      <c r="E196" s="9" t="s">
        <v>101</v>
      </c>
      <c r="F196" s="9">
        <v>50103833</v>
      </c>
      <c r="G196" s="9" t="s">
        <v>422</v>
      </c>
      <c r="H196" s="4" t="s">
        <v>938</v>
      </c>
      <c r="I196" s="20">
        <v>1.96312311984031E+17</v>
      </c>
      <c r="J196" s="4" t="s">
        <v>939</v>
      </c>
      <c r="K196" s="19" t="s">
        <v>940</v>
      </c>
    </row>
    <row r="197" spans="1:11" ht="15">
      <c r="A197" s="4"/>
      <c r="B197" s="9" t="s">
        <v>220</v>
      </c>
      <c r="C197" s="9" t="s">
        <v>221</v>
      </c>
      <c r="D197" s="9" t="s">
        <v>96</v>
      </c>
      <c r="E197" s="9" t="s">
        <v>101</v>
      </c>
      <c r="F197" s="9">
        <v>50102093</v>
      </c>
      <c r="G197" s="9" t="s">
        <v>222</v>
      </c>
      <c r="H197" s="4" t="s">
        <v>941</v>
      </c>
      <c r="I197" s="20">
        <v>0</v>
      </c>
      <c r="J197" s="4" t="s">
        <v>942</v>
      </c>
      <c r="K197" s="19">
        <v>818354699</v>
      </c>
    </row>
    <row r="198" spans="1:11" ht="15">
      <c r="A198" s="4"/>
      <c r="B198" s="9" t="s">
        <v>220</v>
      </c>
      <c r="C198" s="9" t="s">
        <v>221</v>
      </c>
      <c r="D198" s="9" t="s">
        <v>96</v>
      </c>
      <c r="E198" s="9" t="s">
        <v>97</v>
      </c>
      <c r="F198" s="9">
        <v>50102078</v>
      </c>
      <c r="G198" s="9" t="s">
        <v>223</v>
      </c>
      <c r="H198" s="4" t="s">
        <v>943</v>
      </c>
      <c r="I198" s="20">
        <v>1.97002031977021E+17</v>
      </c>
      <c r="J198" s="4" t="s">
        <v>944</v>
      </c>
      <c r="K198" s="19">
        <v>81337699345</v>
      </c>
    </row>
    <row r="199" spans="1:11" ht="15">
      <c r="A199" s="4"/>
      <c r="B199" s="9" t="s">
        <v>220</v>
      </c>
      <c r="C199" s="9" t="s">
        <v>221</v>
      </c>
      <c r="D199" s="9" t="s">
        <v>327</v>
      </c>
      <c r="E199" s="9" t="s">
        <v>101</v>
      </c>
      <c r="F199" s="9">
        <v>50105449</v>
      </c>
      <c r="G199" s="9" t="s">
        <v>423</v>
      </c>
      <c r="H199" s="4" t="s">
        <v>945</v>
      </c>
      <c r="I199" s="20" t="s">
        <v>513</v>
      </c>
      <c r="J199" s="4" t="s">
        <v>946</v>
      </c>
      <c r="K199" s="19">
        <v>87861539202</v>
      </c>
    </row>
    <row r="200" spans="1:11" ht="15">
      <c r="A200" s="4"/>
      <c r="B200" s="9" t="s">
        <v>220</v>
      </c>
      <c r="C200" s="9" t="s">
        <v>221</v>
      </c>
      <c r="D200" s="9" t="s">
        <v>327</v>
      </c>
      <c r="E200" s="9" t="s">
        <v>101</v>
      </c>
      <c r="F200" s="9">
        <v>50103390</v>
      </c>
      <c r="G200" s="9" t="s">
        <v>424</v>
      </c>
      <c r="H200" s="4" t="s">
        <v>947</v>
      </c>
      <c r="I200" s="20" t="s">
        <v>513</v>
      </c>
      <c r="J200" s="4">
        <v>5</v>
      </c>
      <c r="K200" s="19">
        <v>81999087947</v>
      </c>
    </row>
    <row r="201" spans="1:11" ht="15">
      <c r="A201" s="4"/>
      <c r="B201" s="9" t="s">
        <v>220</v>
      </c>
      <c r="C201" s="9" t="s">
        <v>221</v>
      </c>
      <c r="D201" s="9" t="s">
        <v>327</v>
      </c>
      <c r="E201" s="9" t="s">
        <v>101</v>
      </c>
      <c r="F201" s="9">
        <v>50103387</v>
      </c>
      <c r="G201" s="9" t="s">
        <v>425</v>
      </c>
      <c r="H201" s="4" t="s">
        <v>948</v>
      </c>
      <c r="I201" s="20" t="s">
        <v>949</v>
      </c>
      <c r="J201" s="4" t="s">
        <v>950</v>
      </c>
      <c r="K201" s="19">
        <v>87861477078</v>
      </c>
    </row>
    <row r="202" spans="1:11" ht="15">
      <c r="A202" s="4"/>
      <c r="B202" s="9" t="s">
        <v>220</v>
      </c>
      <c r="C202" s="9" t="s">
        <v>220</v>
      </c>
      <c r="D202" s="9" t="s">
        <v>96</v>
      </c>
      <c r="E202" s="9" t="s">
        <v>97</v>
      </c>
      <c r="F202" s="9">
        <v>50102079</v>
      </c>
      <c r="G202" s="9" t="s">
        <v>224</v>
      </c>
      <c r="H202" s="4" t="s">
        <v>951</v>
      </c>
      <c r="I202" s="20">
        <v>1.96709191989011E+17</v>
      </c>
      <c r="J202" s="4" t="s">
        <v>944</v>
      </c>
      <c r="K202" s="19">
        <v>8123888167</v>
      </c>
    </row>
    <row r="203" spans="1:11" ht="15">
      <c r="A203" s="4"/>
      <c r="B203" s="9" t="s">
        <v>220</v>
      </c>
      <c r="C203" s="9" t="s">
        <v>220</v>
      </c>
      <c r="D203" s="9" t="s">
        <v>96</v>
      </c>
      <c r="E203" s="9" t="s">
        <v>101</v>
      </c>
      <c r="F203" s="9">
        <v>50102090</v>
      </c>
      <c r="G203" s="9" t="s">
        <v>225</v>
      </c>
      <c r="H203" s="4" t="s">
        <v>952</v>
      </c>
      <c r="I203" s="20">
        <v>0</v>
      </c>
      <c r="J203" s="4" t="s">
        <v>953</v>
      </c>
      <c r="K203" s="19" t="s">
        <v>954</v>
      </c>
    </row>
    <row r="204" spans="1:11" ht="15">
      <c r="A204" s="4"/>
      <c r="B204" s="9" t="s">
        <v>220</v>
      </c>
      <c r="C204" s="9" t="s">
        <v>220</v>
      </c>
      <c r="D204" s="9" t="s">
        <v>149</v>
      </c>
      <c r="E204" s="9" t="s">
        <v>101</v>
      </c>
      <c r="F204" s="9">
        <v>60105478</v>
      </c>
      <c r="G204" s="9" t="s">
        <v>226</v>
      </c>
      <c r="H204" s="4" t="s">
        <v>955</v>
      </c>
      <c r="I204" s="20">
        <v>1.96103281987032E+17</v>
      </c>
      <c r="J204" s="4" t="s">
        <v>956</v>
      </c>
      <c r="K204" s="19">
        <v>51553310533</v>
      </c>
    </row>
    <row r="205" spans="1:11" ht="15">
      <c r="A205" s="4"/>
      <c r="B205" s="9" t="s">
        <v>220</v>
      </c>
      <c r="C205" s="9" t="s">
        <v>220</v>
      </c>
      <c r="D205" s="9" t="s">
        <v>327</v>
      </c>
      <c r="E205" s="9" t="s">
        <v>101</v>
      </c>
      <c r="F205" s="9">
        <v>50102017</v>
      </c>
      <c r="G205" s="9" t="s">
        <v>427</v>
      </c>
      <c r="H205" s="4" t="s">
        <v>957</v>
      </c>
      <c r="I205" s="20"/>
      <c r="J205" s="4" t="s">
        <v>958</v>
      </c>
      <c r="K205" s="19" t="s">
        <v>959</v>
      </c>
    </row>
    <row r="206" spans="1:11" ht="15">
      <c r="A206" s="4"/>
      <c r="B206" s="9" t="s">
        <v>220</v>
      </c>
      <c r="C206" s="9" t="s">
        <v>220</v>
      </c>
      <c r="D206" s="9" t="s">
        <v>327</v>
      </c>
      <c r="E206" s="9" t="s">
        <v>97</v>
      </c>
      <c r="F206" s="9">
        <v>50102018</v>
      </c>
      <c r="G206" s="9" t="s">
        <v>428</v>
      </c>
      <c r="H206" s="4" t="s">
        <v>960</v>
      </c>
      <c r="I206" s="20" t="s">
        <v>961</v>
      </c>
      <c r="J206" s="4" t="s">
        <v>962</v>
      </c>
      <c r="K206" s="19" t="s">
        <v>963</v>
      </c>
    </row>
    <row r="207" spans="1:11" ht="15">
      <c r="A207" s="4"/>
      <c r="B207" s="9" t="s">
        <v>220</v>
      </c>
      <c r="C207" s="9" t="s">
        <v>220</v>
      </c>
      <c r="D207" s="9" t="s">
        <v>327</v>
      </c>
      <c r="E207" s="9" t="s">
        <v>101</v>
      </c>
      <c r="F207" s="9">
        <v>50102023</v>
      </c>
      <c r="G207" s="9" t="s">
        <v>426</v>
      </c>
      <c r="H207" s="4" t="s">
        <v>964</v>
      </c>
      <c r="I207" s="20"/>
      <c r="J207" s="4" t="s">
        <v>965</v>
      </c>
      <c r="K207" s="19">
        <v>81338723059</v>
      </c>
    </row>
    <row r="208" spans="1:11" ht="15">
      <c r="A208" s="4"/>
      <c r="B208" s="9" t="s">
        <v>220</v>
      </c>
      <c r="C208" s="9" t="s">
        <v>220</v>
      </c>
      <c r="D208" s="9" t="s">
        <v>327</v>
      </c>
      <c r="E208" s="9" t="s">
        <v>101</v>
      </c>
      <c r="F208" s="9">
        <v>50102025</v>
      </c>
      <c r="G208" s="9" t="s">
        <v>429</v>
      </c>
      <c r="H208" s="4" t="s">
        <v>966</v>
      </c>
      <c r="I208" s="20" t="s">
        <v>513</v>
      </c>
      <c r="J208" s="4" t="s">
        <v>967</v>
      </c>
      <c r="K208" s="19" t="s">
        <v>968</v>
      </c>
    </row>
    <row r="209" spans="1:11" ht="15">
      <c r="A209" s="4"/>
      <c r="B209" s="9" t="s">
        <v>220</v>
      </c>
      <c r="C209" s="9" t="s">
        <v>220</v>
      </c>
      <c r="D209" s="9" t="s">
        <v>327</v>
      </c>
      <c r="E209" s="9" t="s">
        <v>101</v>
      </c>
      <c r="F209" s="9">
        <v>50102005</v>
      </c>
      <c r="G209" s="9" t="s">
        <v>430</v>
      </c>
      <c r="H209" s="4" t="s">
        <v>969</v>
      </c>
      <c r="I209" s="20" t="s">
        <v>513</v>
      </c>
      <c r="J209" s="4" t="s">
        <v>970</v>
      </c>
      <c r="K209" s="19">
        <v>8123836385</v>
      </c>
    </row>
    <row r="210" spans="1:11" ht="15">
      <c r="A210" s="4"/>
      <c r="B210" s="9" t="s">
        <v>220</v>
      </c>
      <c r="C210" s="9" t="s">
        <v>220</v>
      </c>
      <c r="D210" s="9" t="s">
        <v>327</v>
      </c>
      <c r="E210" s="9" t="s">
        <v>101</v>
      </c>
      <c r="F210" s="9">
        <v>50105413</v>
      </c>
      <c r="G210" s="9" t="s">
        <v>432</v>
      </c>
      <c r="H210" s="4" t="s">
        <v>971</v>
      </c>
      <c r="I210" s="20">
        <v>0</v>
      </c>
      <c r="J210" s="4" t="s">
        <v>972</v>
      </c>
      <c r="K210" s="19">
        <v>81933052952</v>
      </c>
    </row>
    <row r="211" spans="1:11" ht="15">
      <c r="A211" s="4"/>
      <c r="B211" s="9" t="s">
        <v>220</v>
      </c>
      <c r="C211" s="9" t="s">
        <v>220</v>
      </c>
      <c r="D211" s="9" t="s">
        <v>327</v>
      </c>
      <c r="E211" s="9" t="s">
        <v>101</v>
      </c>
      <c r="F211" s="9">
        <v>50105408</v>
      </c>
      <c r="G211" s="9" t="s">
        <v>433</v>
      </c>
      <c r="H211" s="4" t="s">
        <v>973</v>
      </c>
      <c r="I211" s="20" t="s">
        <v>974</v>
      </c>
      <c r="J211" s="4" t="s">
        <v>975</v>
      </c>
      <c r="K211" s="19">
        <v>87861467773</v>
      </c>
    </row>
    <row r="212" spans="1:11" ht="15">
      <c r="A212" s="4"/>
      <c r="B212" s="9" t="s">
        <v>220</v>
      </c>
      <c r="C212" s="9" t="s">
        <v>220</v>
      </c>
      <c r="D212" s="9" t="s">
        <v>327</v>
      </c>
      <c r="E212" s="9" t="s">
        <v>101</v>
      </c>
      <c r="F212" s="9">
        <v>50105496</v>
      </c>
      <c r="G212" s="9" t="s">
        <v>431</v>
      </c>
      <c r="H212" s="4" t="s">
        <v>976</v>
      </c>
      <c r="I212" s="20" t="s">
        <v>513</v>
      </c>
      <c r="J212" s="4" t="s">
        <v>977</v>
      </c>
      <c r="K212" s="19" t="s">
        <v>978</v>
      </c>
    </row>
    <row r="213" spans="1:11" ht="15">
      <c r="A213" s="4"/>
      <c r="B213" s="9" t="s">
        <v>220</v>
      </c>
      <c r="C213" s="9" t="s">
        <v>227</v>
      </c>
      <c r="D213" s="9" t="s">
        <v>96</v>
      </c>
      <c r="E213" s="9" t="s">
        <v>101</v>
      </c>
      <c r="F213" s="9">
        <v>50102089</v>
      </c>
      <c r="G213" s="9" t="s">
        <v>228</v>
      </c>
      <c r="H213" s="4" t="s">
        <v>979</v>
      </c>
      <c r="I213" s="20" t="s">
        <v>513</v>
      </c>
      <c r="J213" s="4" t="s">
        <v>980</v>
      </c>
      <c r="K213" s="19" t="s">
        <v>981</v>
      </c>
    </row>
    <row r="214" spans="1:11" ht="15">
      <c r="A214" s="4"/>
      <c r="B214" s="9" t="s">
        <v>220</v>
      </c>
      <c r="C214" s="9" t="s">
        <v>227</v>
      </c>
      <c r="D214" s="9" t="s">
        <v>96</v>
      </c>
      <c r="E214" s="9" t="s">
        <v>97</v>
      </c>
      <c r="F214" s="9">
        <v>50102080</v>
      </c>
      <c r="G214" s="9" t="s">
        <v>229</v>
      </c>
      <c r="H214" s="4" t="s">
        <v>982</v>
      </c>
      <c r="I214" s="20" t="s">
        <v>983</v>
      </c>
      <c r="J214" s="4" t="s">
        <v>962</v>
      </c>
      <c r="K214" s="19">
        <v>81236783311</v>
      </c>
    </row>
    <row r="215" spans="1:11" ht="15">
      <c r="A215" s="4"/>
      <c r="B215" s="9" t="s">
        <v>220</v>
      </c>
      <c r="C215" s="9" t="s">
        <v>227</v>
      </c>
      <c r="D215" s="9" t="s">
        <v>327</v>
      </c>
      <c r="E215" s="9" t="s">
        <v>101</v>
      </c>
      <c r="F215" s="9">
        <v>50102024</v>
      </c>
      <c r="G215" s="9" t="s">
        <v>434</v>
      </c>
      <c r="H215" s="4" t="s">
        <v>984</v>
      </c>
      <c r="I215" s="20">
        <v>1.95704141986031E+17</v>
      </c>
      <c r="J215" s="4" t="s">
        <v>985</v>
      </c>
      <c r="K215" s="19">
        <v>3617441526</v>
      </c>
    </row>
    <row r="216" spans="1:11" ht="15">
      <c r="A216" s="4"/>
      <c r="B216" s="9" t="s">
        <v>220</v>
      </c>
      <c r="C216" s="9" t="s">
        <v>230</v>
      </c>
      <c r="D216" s="9" t="s">
        <v>96</v>
      </c>
      <c r="E216" s="9" t="s">
        <v>97</v>
      </c>
      <c r="F216" s="9">
        <v>50102081</v>
      </c>
      <c r="G216" s="9" t="s">
        <v>231</v>
      </c>
      <c r="H216" s="4" t="s">
        <v>986</v>
      </c>
      <c r="I216" s="20" t="s">
        <v>987</v>
      </c>
      <c r="J216" s="4" t="s">
        <v>988</v>
      </c>
      <c r="K216" s="19">
        <v>361299628</v>
      </c>
    </row>
    <row r="217" spans="1:11" ht="15">
      <c r="A217" s="4"/>
      <c r="B217" s="9" t="s">
        <v>220</v>
      </c>
      <c r="C217" s="9" t="s">
        <v>230</v>
      </c>
      <c r="D217" s="9" t="s">
        <v>96</v>
      </c>
      <c r="E217" s="9" t="s">
        <v>101</v>
      </c>
      <c r="F217" s="9">
        <v>50102076</v>
      </c>
      <c r="G217" s="9" t="s">
        <v>232</v>
      </c>
      <c r="H217" s="4" t="s">
        <v>989</v>
      </c>
      <c r="I217" s="20">
        <v>1.96112311987031E+17</v>
      </c>
      <c r="J217" s="4" t="s">
        <v>990</v>
      </c>
      <c r="K217" s="19">
        <v>361298799</v>
      </c>
    </row>
    <row r="218" spans="1:11" ht="15">
      <c r="A218" s="4"/>
      <c r="B218" s="9" t="s">
        <v>220</v>
      </c>
      <c r="C218" s="9" t="s">
        <v>230</v>
      </c>
      <c r="D218" s="9" t="s">
        <v>327</v>
      </c>
      <c r="E218" s="9" t="s">
        <v>97</v>
      </c>
      <c r="F218" s="9">
        <v>50102019</v>
      </c>
      <c r="G218" s="9" t="s">
        <v>435</v>
      </c>
      <c r="H218" s="4" t="s">
        <v>991</v>
      </c>
      <c r="I218" s="20">
        <v>1.96404241990031E+17</v>
      </c>
      <c r="J218" s="4" t="s">
        <v>962</v>
      </c>
      <c r="K218" s="19" t="s">
        <v>992</v>
      </c>
    </row>
    <row r="219" spans="1:11" ht="15">
      <c r="A219" s="4"/>
      <c r="B219" s="9" t="s">
        <v>220</v>
      </c>
      <c r="C219" s="9" t="s">
        <v>230</v>
      </c>
      <c r="D219" s="9" t="s">
        <v>327</v>
      </c>
      <c r="E219" s="9" t="s">
        <v>97</v>
      </c>
      <c r="F219" s="9">
        <v>50102020</v>
      </c>
      <c r="G219" s="9" t="s">
        <v>436</v>
      </c>
      <c r="H219" s="4" t="s">
        <v>993</v>
      </c>
      <c r="I219" s="20" t="s">
        <v>994</v>
      </c>
      <c r="J219" s="4" t="s">
        <v>962</v>
      </c>
      <c r="K219" s="19">
        <v>89685526924</v>
      </c>
    </row>
    <row r="220" spans="1:11" ht="15">
      <c r="A220" s="4"/>
      <c r="B220" s="9" t="s">
        <v>220</v>
      </c>
      <c r="C220" s="9" t="s">
        <v>230</v>
      </c>
      <c r="D220" s="9" t="s">
        <v>327</v>
      </c>
      <c r="E220" s="9" t="s">
        <v>97</v>
      </c>
      <c r="F220" s="9">
        <v>50102021</v>
      </c>
      <c r="G220" s="9" t="s">
        <v>437</v>
      </c>
      <c r="H220" s="4" t="s">
        <v>995</v>
      </c>
      <c r="I220" s="20" t="s">
        <v>996</v>
      </c>
      <c r="J220" s="4" t="s">
        <v>962</v>
      </c>
      <c r="K220" s="19">
        <v>811353206244</v>
      </c>
    </row>
    <row r="221" spans="1:11" ht="15">
      <c r="A221" s="4"/>
      <c r="B221" s="9" t="s">
        <v>220</v>
      </c>
      <c r="C221" s="9" t="s">
        <v>230</v>
      </c>
      <c r="D221" s="9" t="s">
        <v>327</v>
      </c>
      <c r="E221" s="9" t="s">
        <v>101</v>
      </c>
      <c r="F221" s="9">
        <v>50102015</v>
      </c>
      <c r="G221" s="9" t="s">
        <v>438</v>
      </c>
      <c r="H221" s="4" t="s">
        <v>997</v>
      </c>
      <c r="I221" s="20" t="s">
        <v>998</v>
      </c>
      <c r="J221" s="4" t="s">
        <v>999</v>
      </c>
      <c r="K221" s="19" t="s">
        <v>1000</v>
      </c>
    </row>
    <row r="222" spans="1:11" ht="15">
      <c r="A222" s="4"/>
      <c r="B222" s="9" t="s">
        <v>220</v>
      </c>
      <c r="C222" s="9" t="s">
        <v>230</v>
      </c>
      <c r="D222" s="9" t="s">
        <v>327</v>
      </c>
      <c r="E222" s="9" t="s">
        <v>101</v>
      </c>
      <c r="F222" s="9">
        <v>50103615</v>
      </c>
      <c r="G222" s="9" t="s">
        <v>439</v>
      </c>
      <c r="H222" s="4" t="s">
        <v>1001</v>
      </c>
      <c r="I222" s="20" t="s">
        <v>532</v>
      </c>
      <c r="J222" s="4" t="s">
        <v>1002</v>
      </c>
      <c r="K222" s="19">
        <v>81337749958</v>
      </c>
    </row>
    <row r="223" spans="1:11" ht="15">
      <c r="A223" s="4"/>
      <c r="B223" s="9" t="s">
        <v>220</v>
      </c>
      <c r="C223" s="9" t="s">
        <v>233</v>
      </c>
      <c r="D223" s="9" t="s">
        <v>96</v>
      </c>
      <c r="E223" s="9" t="s">
        <v>97</v>
      </c>
      <c r="F223" s="9">
        <v>50102082</v>
      </c>
      <c r="G223" s="9" t="s">
        <v>234</v>
      </c>
      <c r="H223" s="4" t="s">
        <v>1003</v>
      </c>
      <c r="I223" s="20">
        <v>1.96805221990021E+17</v>
      </c>
      <c r="J223" s="4" t="s">
        <v>962</v>
      </c>
      <c r="K223" s="19">
        <v>82236292282</v>
      </c>
    </row>
    <row r="224" spans="1:11" ht="15">
      <c r="A224" s="4"/>
      <c r="B224" s="9" t="s">
        <v>220</v>
      </c>
      <c r="C224" s="9" t="s">
        <v>233</v>
      </c>
      <c r="D224" s="9" t="s">
        <v>96</v>
      </c>
      <c r="E224" s="9" t="s">
        <v>97</v>
      </c>
      <c r="F224" s="9">
        <v>50102083</v>
      </c>
      <c r="G224" s="9" t="s">
        <v>235</v>
      </c>
      <c r="H224" s="4" t="s">
        <v>1004</v>
      </c>
      <c r="I224" s="20" t="s">
        <v>513</v>
      </c>
      <c r="J224" s="4" t="s">
        <v>1005</v>
      </c>
      <c r="K224" s="19">
        <v>8164703785</v>
      </c>
    </row>
    <row r="225" spans="1:11" ht="15">
      <c r="A225" s="4"/>
      <c r="B225" s="9" t="s">
        <v>220</v>
      </c>
      <c r="C225" s="9" t="s">
        <v>233</v>
      </c>
      <c r="D225" s="9" t="s">
        <v>327</v>
      </c>
      <c r="E225" s="9" t="s">
        <v>101</v>
      </c>
      <c r="F225" s="9">
        <v>50103391</v>
      </c>
      <c r="G225" s="9" t="s">
        <v>440</v>
      </c>
      <c r="H225" s="4" t="s">
        <v>1006</v>
      </c>
      <c r="I225" s="20">
        <v>0</v>
      </c>
      <c r="J225" s="4" t="s">
        <v>1007</v>
      </c>
      <c r="K225" s="19">
        <v>81338641021</v>
      </c>
    </row>
    <row r="226" spans="1:11" ht="15">
      <c r="A226" s="4"/>
      <c r="B226" s="9" t="s">
        <v>220</v>
      </c>
      <c r="C226" s="9" t="s">
        <v>233</v>
      </c>
      <c r="D226" s="9" t="s">
        <v>327</v>
      </c>
      <c r="E226" s="9" t="s">
        <v>97</v>
      </c>
      <c r="F226" s="9">
        <v>50103356</v>
      </c>
      <c r="G226" s="9" t="s">
        <v>441</v>
      </c>
      <c r="H226" s="4" t="s">
        <v>1008</v>
      </c>
      <c r="I226" s="20">
        <v>1.96610281991031E+17</v>
      </c>
      <c r="J226" s="4" t="s">
        <v>1009</v>
      </c>
      <c r="K226" s="19">
        <v>81936056429</v>
      </c>
    </row>
    <row r="227" spans="1:11" ht="15">
      <c r="A227" s="4"/>
      <c r="B227" s="9" t="s">
        <v>220</v>
      </c>
      <c r="C227" s="9" t="s">
        <v>233</v>
      </c>
      <c r="D227" s="9" t="s">
        <v>327</v>
      </c>
      <c r="E227" s="9" t="s">
        <v>101</v>
      </c>
      <c r="F227" s="9">
        <v>69858820</v>
      </c>
      <c r="G227" s="9" t="s">
        <v>442</v>
      </c>
      <c r="H227" s="4" t="s">
        <v>1010</v>
      </c>
      <c r="I227" s="20" t="s">
        <v>513</v>
      </c>
      <c r="J227" s="4" t="s">
        <v>1011</v>
      </c>
      <c r="K227" s="19">
        <v>81936456812</v>
      </c>
    </row>
    <row r="228" spans="1:11" ht="15">
      <c r="A228" s="4"/>
      <c r="B228" s="9" t="s">
        <v>220</v>
      </c>
      <c r="C228" s="9" t="s">
        <v>236</v>
      </c>
      <c r="D228" s="9" t="s">
        <v>96</v>
      </c>
      <c r="E228" s="9" t="s">
        <v>97</v>
      </c>
      <c r="F228" s="9">
        <v>50102094</v>
      </c>
      <c r="G228" s="9" t="s">
        <v>237</v>
      </c>
      <c r="H228" s="4" t="s">
        <v>1012</v>
      </c>
      <c r="I228" s="20" t="s">
        <v>1013</v>
      </c>
      <c r="J228" s="4" t="s">
        <v>988</v>
      </c>
      <c r="K228" s="19" t="s">
        <v>1014</v>
      </c>
    </row>
    <row r="229" spans="1:11" ht="15">
      <c r="A229" s="4"/>
      <c r="B229" s="9" t="s">
        <v>220</v>
      </c>
      <c r="C229" s="9" t="s">
        <v>236</v>
      </c>
      <c r="D229" s="9" t="s">
        <v>327</v>
      </c>
      <c r="E229" s="9" t="s">
        <v>97</v>
      </c>
      <c r="F229" s="9">
        <v>50103614</v>
      </c>
      <c r="G229" s="9" t="s">
        <v>443</v>
      </c>
      <c r="H229" s="4" t="s">
        <v>1015</v>
      </c>
      <c r="I229" s="20">
        <v>1.96410141987031E+17</v>
      </c>
      <c r="J229" s="4" t="s">
        <v>944</v>
      </c>
      <c r="K229" s="19">
        <v>361981165</v>
      </c>
    </row>
    <row r="230" spans="1:11" ht="15">
      <c r="A230" s="4"/>
      <c r="B230" s="9" t="s">
        <v>220</v>
      </c>
      <c r="C230" s="9" t="s">
        <v>238</v>
      </c>
      <c r="D230" s="9" t="s">
        <v>96</v>
      </c>
      <c r="E230" s="9" t="s">
        <v>101</v>
      </c>
      <c r="F230" s="9">
        <v>50102084</v>
      </c>
      <c r="G230" s="9" t="s">
        <v>240</v>
      </c>
      <c r="H230" s="4" t="s">
        <v>1016</v>
      </c>
      <c r="I230" s="20" t="s">
        <v>513</v>
      </c>
      <c r="J230" s="4" t="s">
        <v>1017</v>
      </c>
      <c r="K230" s="19">
        <v>81916585151</v>
      </c>
    </row>
    <row r="231" spans="1:11" ht="15">
      <c r="A231" s="4"/>
      <c r="B231" s="9" t="s">
        <v>220</v>
      </c>
      <c r="C231" s="9" t="s">
        <v>238</v>
      </c>
      <c r="D231" s="9" t="s">
        <v>96</v>
      </c>
      <c r="E231" s="9" t="s">
        <v>101</v>
      </c>
      <c r="F231" s="9">
        <v>50102091</v>
      </c>
      <c r="G231" s="9" t="s">
        <v>239</v>
      </c>
      <c r="H231" s="4" t="s">
        <v>1018</v>
      </c>
      <c r="I231" s="20" t="s">
        <v>513</v>
      </c>
      <c r="J231" s="4" t="s">
        <v>1019</v>
      </c>
      <c r="K231" s="19" t="s">
        <v>1020</v>
      </c>
    </row>
    <row r="232" spans="1:11" ht="15">
      <c r="A232" s="4"/>
      <c r="B232" s="9" t="s">
        <v>220</v>
      </c>
      <c r="C232" s="9" t="s">
        <v>238</v>
      </c>
      <c r="D232" s="9" t="s">
        <v>96</v>
      </c>
      <c r="E232" s="9" t="s">
        <v>97</v>
      </c>
      <c r="F232" s="9">
        <v>50102004</v>
      </c>
      <c r="G232" s="9" t="s">
        <v>241</v>
      </c>
      <c r="H232" s="4" t="s">
        <v>1021</v>
      </c>
      <c r="I232" s="20" t="s">
        <v>1022</v>
      </c>
      <c r="J232" s="4" t="s">
        <v>962</v>
      </c>
      <c r="K232" s="19">
        <v>81337364579</v>
      </c>
    </row>
    <row r="233" spans="1:11" ht="15">
      <c r="A233" s="4"/>
      <c r="B233" s="9" t="s">
        <v>220</v>
      </c>
      <c r="C233" s="9" t="s">
        <v>238</v>
      </c>
      <c r="D233" s="9" t="s">
        <v>327</v>
      </c>
      <c r="E233" s="9" t="s">
        <v>101</v>
      </c>
      <c r="F233" s="9">
        <v>50102022</v>
      </c>
      <c r="G233" s="9" t="s">
        <v>448</v>
      </c>
      <c r="H233" s="4" t="s">
        <v>1023</v>
      </c>
      <c r="I233" s="20" t="s">
        <v>1024</v>
      </c>
      <c r="J233" s="4" t="s">
        <v>1025</v>
      </c>
      <c r="K233" s="19">
        <v>81338534976</v>
      </c>
    </row>
    <row r="234" spans="1:11" ht="15">
      <c r="A234" s="4"/>
      <c r="B234" s="9" t="s">
        <v>220</v>
      </c>
      <c r="C234" s="9" t="s">
        <v>238</v>
      </c>
      <c r="D234" s="9" t="s">
        <v>327</v>
      </c>
      <c r="E234" s="9" t="s">
        <v>101</v>
      </c>
      <c r="F234" s="9">
        <v>50102049</v>
      </c>
      <c r="G234" s="9" t="s">
        <v>449</v>
      </c>
      <c r="H234" s="4" t="s">
        <v>1026</v>
      </c>
      <c r="I234" s="20" t="s">
        <v>513</v>
      </c>
      <c r="J234" s="4" t="s">
        <v>1027</v>
      </c>
      <c r="K234" s="19" t="s">
        <v>1028</v>
      </c>
    </row>
    <row r="235" spans="1:11" ht="15">
      <c r="A235" s="4"/>
      <c r="B235" s="9" t="s">
        <v>220</v>
      </c>
      <c r="C235" s="9" t="s">
        <v>238</v>
      </c>
      <c r="D235" s="9" t="s">
        <v>327</v>
      </c>
      <c r="E235" s="9" t="s">
        <v>97</v>
      </c>
      <c r="F235" s="9">
        <v>50103388</v>
      </c>
      <c r="G235" s="9" t="s">
        <v>446</v>
      </c>
      <c r="H235" s="4" t="s">
        <v>1029</v>
      </c>
      <c r="I235" s="20">
        <v>1.96303081997021E+17</v>
      </c>
      <c r="J235" s="4" t="s">
        <v>962</v>
      </c>
      <c r="K235" s="19">
        <v>81338256536</v>
      </c>
    </row>
    <row r="236" spans="1:11" ht="15">
      <c r="A236" s="4"/>
      <c r="B236" s="9" t="s">
        <v>220</v>
      </c>
      <c r="C236" s="9" t="s">
        <v>238</v>
      </c>
      <c r="D236" s="9" t="s">
        <v>327</v>
      </c>
      <c r="E236" s="9" t="s">
        <v>101</v>
      </c>
      <c r="F236" s="9">
        <v>50103389</v>
      </c>
      <c r="G236" s="9" t="s">
        <v>447</v>
      </c>
      <c r="H236" s="4" t="s">
        <v>1030</v>
      </c>
      <c r="I236" s="20">
        <v>0</v>
      </c>
      <c r="J236" s="4" t="s">
        <v>1031</v>
      </c>
      <c r="K236" s="19" t="s">
        <v>1032</v>
      </c>
    </row>
    <row r="237" spans="1:11" ht="15">
      <c r="A237" s="4"/>
      <c r="B237" s="9" t="s">
        <v>220</v>
      </c>
      <c r="C237" s="9" t="s">
        <v>238</v>
      </c>
      <c r="D237" s="9" t="s">
        <v>327</v>
      </c>
      <c r="E237" s="9" t="s">
        <v>101</v>
      </c>
      <c r="F237" s="9">
        <v>50103905</v>
      </c>
      <c r="G237" s="9" t="s">
        <v>445</v>
      </c>
      <c r="H237" s="4" t="s">
        <v>1033</v>
      </c>
      <c r="I237" s="20" t="s">
        <v>513</v>
      </c>
      <c r="J237" s="4" t="s">
        <v>1034</v>
      </c>
      <c r="K237" s="19">
        <v>87862986649</v>
      </c>
    </row>
    <row r="238" spans="1:11" ht="15">
      <c r="A238" s="4"/>
      <c r="B238" s="9" t="s">
        <v>220</v>
      </c>
      <c r="C238" s="9" t="s">
        <v>238</v>
      </c>
      <c r="D238" s="9" t="s">
        <v>327</v>
      </c>
      <c r="E238" s="9" t="s">
        <v>101</v>
      </c>
      <c r="F238" s="9">
        <v>50103893</v>
      </c>
      <c r="G238" s="9" t="s">
        <v>444</v>
      </c>
      <c r="H238" s="4" t="s">
        <v>1035</v>
      </c>
      <c r="I238" s="20"/>
      <c r="J238" s="4" t="s">
        <v>1036</v>
      </c>
      <c r="K238" s="19">
        <v>817340325</v>
      </c>
    </row>
    <row r="239" spans="1:11" ht="15">
      <c r="A239" s="4"/>
      <c r="B239" s="9" t="s">
        <v>220</v>
      </c>
      <c r="C239" s="9" t="s">
        <v>238</v>
      </c>
      <c r="D239" s="9" t="s">
        <v>327</v>
      </c>
      <c r="E239" s="9" t="s">
        <v>101</v>
      </c>
      <c r="F239" s="9">
        <v>69754420</v>
      </c>
      <c r="G239" s="9" t="s">
        <v>450</v>
      </c>
      <c r="H239" s="4" t="s">
        <v>1037</v>
      </c>
      <c r="I239" s="20" t="s">
        <v>513</v>
      </c>
      <c r="J239" s="4" t="s">
        <v>1038</v>
      </c>
      <c r="K239" s="19">
        <v>81337969296</v>
      </c>
    </row>
    <row r="240" spans="1:11" ht="15">
      <c r="A240" s="4"/>
      <c r="B240" s="9" t="s">
        <v>242</v>
      </c>
      <c r="C240" s="9" t="s">
        <v>242</v>
      </c>
      <c r="D240" s="9" t="s">
        <v>96</v>
      </c>
      <c r="E240" s="9" t="s">
        <v>97</v>
      </c>
      <c r="F240" s="9">
        <v>50100824</v>
      </c>
      <c r="G240" s="9" t="s">
        <v>243</v>
      </c>
      <c r="H240" s="4" t="s">
        <v>1039</v>
      </c>
      <c r="I240" s="20" t="s">
        <v>1040</v>
      </c>
      <c r="J240" s="4" t="s">
        <v>1041</v>
      </c>
      <c r="K240" s="19">
        <v>85238960088</v>
      </c>
    </row>
    <row r="241" spans="1:11" ht="15">
      <c r="A241" s="4"/>
      <c r="B241" s="9" t="s">
        <v>242</v>
      </c>
      <c r="C241" s="9" t="s">
        <v>242</v>
      </c>
      <c r="D241" s="9" t="s">
        <v>96</v>
      </c>
      <c r="E241" s="9" t="s">
        <v>97</v>
      </c>
      <c r="F241" s="9">
        <v>50100843</v>
      </c>
      <c r="G241" s="9" t="s">
        <v>244</v>
      </c>
      <c r="H241" s="4" t="s">
        <v>1042</v>
      </c>
      <c r="I241" s="20" t="s">
        <v>1043</v>
      </c>
      <c r="J241" s="4" t="s">
        <v>1041</v>
      </c>
      <c r="K241" s="19">
        <v>81337059927</v>
      </c>
    </row>
    <row r="242" spans="1:11" ht="15">
      <c r="A242" s="4"/>
      <c r="B242" s="9" t="s">
        <v>242</v>
      </c>
      <c r="C242" s="9" t="s">
        <v>242</v>
      </c>
      <c r="D242" s="9" t="s">
        <v>96</v>
      </c>
      <c r="E242" s="9" t="s">
        <v>101</v>
      </c>
      <c r="F242" s="9">
        <v>50100847</v>
      </c>
      <c r="G242" s="9" t="s">
        <v>245</v>
      </c>
      <c r="H242" s="4" t="s">
        <v>1044</v>
      </c>
      <c r="I242" s="20"/>
      <c r="J242" s="4" t="s">
        <v>1045</v>
      </c>
      <c r="K242" s="19">
        <v>81999183886</v>
      </c>
    </row>
    <row r="243" spans="1:11" ht="15">
      <c r="A243" s="4"/>
      <c r="B243" s="9" t="s">
        <v>242</v>
      </c>
      <c r="C243" s="9" t="s">
        <v>242</v>
      </c>
      <c r="D243" s="9" t="s">
        <v>327</v>
      </c>
      <c r="E243" s="9" t="s">
        <v>101</v>
      </c>
      <c r="F243" s="9">
        <v>50100822</v>
      </c>
      <c r="G243" s="9" t="s">
        <v>452</v>
      </c>
      <c r="H243" s="4" t="s">
        <v>1046</v>
      </c>
      <c r="I243" s="20" t="s">
        <v>513</v>
      </c>
      <c r="J243" s="4" t="s">
        <v>1047</v>
      </c>
      <c r="K243" s="19">
        <v>81353640313</v>
      </c>
    </row>
    <row r="244" spans="1:11" ht="15">
      <c r="A244" s="4"/>
      <c r="B244" s="9" t="s">
        <v>242</v>
      </c>
      <c r="C244" s="9" t="s">
        <v>242</v>
      </c>
      <c r="D244" s="9" t="s">
        <v>327</v>
      </c>
      <c r="E244" s="9" t="s">
        <v>101</v>
      </c>
      <c r="F244" s="9">
        <v>50100799</v>
      </c>
      <c r="G244" s="9" t="s">
        <v>451</v>
      </c>
      <c r="H244" s="4" t="s">
        <v>1048</v>
      </c>
      <c r="I244" s="20" t="s">
        <v>513</v>
      </c>
      <c r="J244" s="4" t="s">
        <v>1049</v>
      </c>
      <c r="K244" s="19">
        <v>81337025359</v>
      </c>
    </row>
    <row r="245" spans="1:11" ht="15">
      <c r="A245" s="4"/>
      <c r="B245" s="9" t="s">
        <v>242</v>
      </c>
      <c r="C245" s="9" t="s">
        <v>246</v>
      </c>
      <c r="D245" s="9" t="s">
        <v>96</v>
      </c>
      <c r="E245" s="9" t="s">
        <v>97</v>
      </c>
      <c r="F245" s="9">
        <v>50100845</v>
      </c>
      <c r="G245" s="9" t="s">
        <v>247</v>
      </c>
      <c r="H245" s="4" t="s">
        <v>1050</v>
      </c>
      <c r="I245" s="20">
        <v>1.96104271988031E+17</v>
      </c>
      <c r="J245" s="4" t="s">
        <v>1051</v>
      </c>
      <c r="K245" s="19">
        <v>87762608003</v>
      </c>
    </row>
    <row r="246" spans="1:11" ht="15">
      <c r="A246" s="4"/>
      <c r="B246" s="9" t="s">
        <v>242</v>
      </c>
      <c r="C246" s="9" t="s">
        <v>246</v>
      </c>
      <c r="D246" s="9" t="s">
        <v>96</v>
      </c>
      <c r="E246" s="9" t="s">
        <v>101</v>
      </c>
      <c r="F246" s="9">
        <v>50100853</v>
      </c>
      <c r="G246" s="9" t="s">
        <v>248</v>
      </c>
      <c r="H246" s="4" t="s">
        <v>1052</v>
      </c>
      <c r="I246" s="20" t="s">
        <v>513</v>
      </c>
      <c r="J246" s="4" t="s">
        <v>1053</v>
      </c>
      <c r="K246" s="19">
        <v>81936455172</v>
      </c>
    </row>
    <row r="247" spans="1:11" ht="15">
      <c r="A247" s="4"/>
      <c r="B247" s="9" t="s">
        <v>242</v>
      </c>
      <c r="C247" s="9" t="s">
        <v>246</v>
      </c>
      <c r="D247" s="9" t="s">
        <v>96</v>
      </c>
      <c r="E247" s="9" t="s">
        <v>101</v>
      </c>
      <c r="F247" s="9">
        <v>50103364</v>
      </c>
      <c r="G247" s="9" t="s">
        <v>249</v>
      </c>
      <c r="H247" s="4" t="s">
        <v>1054</v>
      </c>
      <c r="I247" s="20" t="s">
        <v>513</v>
      </c>
      <c r="J247" s="4" t="s">
        <v>1055</v>
      </c>
      <c r="K247" s="19">
        <v>87862007399</v>
      </c>
    </row>
    <row r="248" spans="1:11" ht="15">
      <c r="A248" s="4"/>
      <c r="B248" s="9" t="s">
        <v>242</v>
      </c>
      <c r="C248" s="9" t="s">
        <v>246</v>
      </c>
      <c r="D248" s="9" t="s">
        <v>149</v>
      </c>
      <c r="E248" s="9" t="s">
        <v>101</v>
      </c>
      <c r="F248" s="9">
        <v>60729931</v>
      </c>
      <c r="G248" s="9" t="s">
        <v>250</v>
      </c>
      <c r="H248" s="4" t="s">
        <v>1056</v>
      </c>
      <c r="I248" s="20" t="s">
        <v>1057</v>
      </c>
      <c r="J248" s="4" t="s">
        <v>1058</v>
      </c>
      <c r="K248" s="19">
        <v>81336736721</v>
      </c>
    </row>
    <row r="249" spans="1:11" ht="15">
      <c r="A249" s="4"/>
      <c r="B249" s="9" t="s">
        <v>242</v>
      </c>
      <c r="C249" s="9" t="s">
        <v>246</v>
      </c>
      <c r="D249" s="9" t="s">
        <v>327</v>
      </c>
      <c r="E249" s="9" t="s">
        <v>97</v>
      </c>
      <c r="F249" s="9">
        <v>60724579</v>
      </c>
      <c r="G249" s="9" t="s">
        <v>453</v>
      </c>
      <c r="H249" s="4" t="s">
        <v>1059</v>
      </c>
      <c r="I249" s="20" t="s">
        <v>1060</v>
      </c>
      <c r="J249" s="4" t="s">
        <v>1061</v>
      </c>
      <c r="K249" s="19">
        <v>8123640412</v>
      </c>
    </row>
    <row r="250" spans="1:11" ht="15">
      <c r="A250" s="4"/>
      <c r="B250" s="9" t="s">
        <v>242</v>
      </c>
      <c r="C250" s="9" t="s">
        <v>251</v>
      </c>
      <c r="D250" s="9" t="s">
        <v>96</v>
      </c>
      <c r="E250" s="9" t="s">
        <v>97</v>
      </c>
      <c r="F250" s="9">
        <v>50105469</v>
      </c>
      <c r="G250" s="9" t="s">
        <v>252</v>
      </c>
      <c r="H250" s="4" t="s">
        <v>1062</v>
      </c>
      <c r="I250" s="20" t="s">
        <v>1063</v>
      </c>
      <c r="J250" s="4" t="s">
        <v>1064</v>
      </c>
      <c r="K250" s="19">
        <v>81338169376</v>
      </c>
    </row>
    <row r="251" spans="1:11" ht="15">
      <c r="A251" s="4"/>
      <c r="B251" s="9" t="s">
        <v>242</v>
      </c>
      <c r="C251" s="9" t="s">
        <v>251</v>
      </c>
      <c r="D251" s="9" t="s">
        <v>96</v>
      </c>
      <c r="E251" s="9" t="s">
        <v>101</v>
      </c>
      <c r="F251" s="9">
        <v>50100846</v>
      </c>
      <c r="G251" s="9" t="s">
        <v>253</v>
      </c>
      <c r="H251" s="4" t="s">
        <v>1065</v>
      </c>
      <c r="I251" s="20" t="s">
        <v>513</v>
      </c>
      <c r="J251" s="4" t="s">
        <v>1066</v>
      </c>
      <c r="K251" s="19" t="s">
        <v>1067</v>
      </c>
    </row>
    <row r="252" spans="1:11" ht="15">
      <c r="A252" s="4"/>
      <c r="B252" s="9" t="s">
        <v>242</v>
      </c>
      <c r="C252" s="9" t="s">
        <v>251</v>
      </c>
      <c r="D252" s="9" t="s">
        <v>96</v>
      </c>
      <c r="E252" s="9" t="s">
        <v>97</v>
      </c>
      <c r="F252" s="9">
        <v>50100844</v>
      </c>
      <c r="G252" s="9" t="s">
        <v>254</v>
      </c>
      <c r="H252" s="4" t="s">
        <v>1068</v>
      </c>
      <c r="I252" s="20" t="s">
        <v>1069</v>
      </c>
      <c r="J252" s="4" t="s">
        <v>1041</v>
      </c>
      <c r="K252" s="19">
        <v>81916585654</v>
      </c>
    </row>
    <row r="253" spans="1:11" ht="15">
      <c r="A253" s="4"/>
      <c r="B253" s="9" t="s">
        <v>242</v>
      </c>
      <c r="C253" s="9" t="s">
        <v>251</v>
      </c>
      <c r="D253" s="9" t="s">
        <v>149</v>
      </c>
      <c r="E253" s="9" t="s">
        <v>97</v>
      </c>
      <c r="F253" s="9">
        <v>50105599</v>
      </c>
      <c r="G253" s="9" t="s">
        <v>255</v>
      </c>
      <c r="H253" s="4" t="s">
        <v>1070</v>
      </c>
      <c r="I253" s="20" t="s">
        <v>1071</v>
      </c>
      <c r="J253" s="4" t="s">
        <v>1058</v>
      </c>
      <c r="K253" s="19">
        <v>81333921123</v>
      </c>
    </row>
    <row r="254" spans="1:11" ht="15">
      <c r="A254" s="4"/>
      <c r="B254" s="9" t="s">
        <v>242</v>
      </c>
      <c r="C254" s="9" t="s">
        <v>251</v>
      </c>
      <c r="D254" s="9" t="s">
        <v>327</v>
      </c>
      <c r="E254" s="9" t="s">
        <v>97</v>
      </c>
      <c r="F254" s="9">
        <v>50103897</v>
      </c>
      <c r="G254" s="9" t="s">
        <v>454</v>
      </c>
      <c r="H254" s="4" t="s">
        <v>1072</v>
      </c>
      <c r="I254" s="20" t="s">
        <v>1073</v>
      </c>
      <c r="J254" s="4" t="s">
        <v>1041</v>
      </c>
      <c r="K254" s="19">
        <v>87863070430</v>
      </c>
    </row>
    <row r="255" spans="1:11" ht="15">
      <c r="A255" s="4"/>
      <c r="B255" s="9" t="s">
        <v>242</v>
      </c>
      <c r="C255" s="9" t="s">
        <v>256</v>
      </c>
      <c r="D255" s="9" t="s">
        <v>96</v>
      </c>
      <c r="E255" s="9" t="s">
        <v>101</v>
      </c>
      <c r="F255" s="9">
        <v>50100849</v>
      </c>
      <c r="G255" s="9" t="s">
        <v>257</v>
      </c>
      <c r="H255" s="4" t="s">
        <v>1074</v>
      </c>
      <c r="I255" s="20"/>
      <c r="J255" s="4" t="s">
        <v>1075</v>
      </c>
      <c r="K255" s="19">
        <v>8193666199</v>
      </c>
    </row>
    <row r="256" spans="1:11" ht="15">
      <c r="A256" s="4"/>
      <c r="B256" s="9" t="s">
        <v>242</v>
      </c>
      <c r="C256" s="9" t="s">
        <v>256</v>
      </c>
      <c r="D256" s="9" t="s">
        <v>96</v>
      </c>
      <c r="E256" s="9" t="s">
        <v>101</v>
      </c>
      <c r="F256" s="9">
        <v>50100850</v>
      </c>
      <c r="G256" s="9" t="s">
        <v>258</v>
      </c>
      <c r="H256" s="4" t="s">
        <v>1076</v>
      </c>
      <c r="I256" s="20" t="s">
        <v>1077</v>
      </c>
      <c r="J256" s="4" t="s">
        <v>1078</v>
      </c>
      <c r="K256" s="19">
        <v>81239615859</v>
      </c>
    </row>
    <row r="257" spans="1:11" ht="15">
      <c r="A257" s="4"/>
      <c r="B257" s="9" t="s">
        <v>242</v>
      </c>
      <c r="C257" s="9" t="s">
        <v>256</v>
      </c>
      <c r="D257" s="9" t="s">
        <v>96</v>
      </c>
      <c r="E257" s="9" t="s">
        <v>101</v>
      </c>
      <c r="F257" s="9">
        <v>50100851</v>
      </c>
      <c r="G257" s="9" t="s">
        <v>259</v>
      </c>
      <c r="H257" s="4" t="s">
        <v>1079</v>
      </c>
      <c r="I257" s="20" t="s">
        <v>513</v>
      </c>
      <c r="J257" s="4">
        <v>1</v>
      </c>
      <c r="K257" s="19">
        <v>81338375390</v>
      </c>
    </row>
    <row r="258" spans="1:11" ht="15">
      <c r="A258" s="4"/>
      <c r="B258" s="9" t="s">
        <v>242</v>
      </c>
      <c r="C258" s="9" t="s">
        <v>256</v>
      </c>
      <c r="D258" s="9" t="s">
        <v>96</v>
      </c>
      <c r="E258" s="9" t="s">
        <v>101</v>
      </c>
      <c r="F258" s="9">
        <v>69822679</v>
      </c>
      <c r="G258" s="9" t="s">
        <v>260</v>
      </c>
      <c r="H258" s="4" t="s">
        <v>1080</v>
      </c>
      <c r="I258" s="20"/>
      <c r="J258" s="4" t="s">
        <v>1081</v>
      </c>
      <c r="K258" s="19">
        <v>85217123516</v>
      </c>
    </row>
    <row r="259" spans="1:11" ht="15">
      <c r="A259" s="4"/>
      <c r="B259" s="9" t="s">
        <v>242</v>
      </c>
      <c r="C259" s="9" t="s">
        <v>256</v>
      </c>
      <c r="D259" s="9" t="s">
        <v>149</v>
      </c>
      <c r="E259" s="9" t="s">
        <v>101</v>
      </c>
      <c r="F259" s="9">
        <v>69849444</v>
      </c>
      <c r="G259" s="9" t="s">
        <v>261</v>
      </c>
      <c r="H259" s="4" t="s">
        <v>1082</v>
      </c>
      <c r="I259" s="20">
        <v>0</v>
      </c>
      <c r="J259" s="4" t="s">
        <v>1083</v>
      </c>
      <c r="K259" s="19">
        <v>81337448182</v>
      </c>
    </row>
    <row r="260" spans="1:11" ht="15">
      <c r="A260" s="4"/>
      <c r="B260" s="9" t="s">
        <v>242</v>
      </c>
      <c r="C260" s="9" t="s">
        <v>256</v>
      </c>
      <c r="D260" s="9" t="s">
        <v>149</v>
      </c>
      <c r="E260" s="9" t="s">
        <v>97</v>
      </c>
      <c r="F260" s="9">
        <v>50100929</v>
      </c>
      <c r="G260" s="9" t="s">
        <v>262</v>
      </c>
      <c r="H260" s="4" t="s">
        <v>1084</v>
      </c>
      <c r="I260" s="20">
        <v>1.96401101995031E+17</v>
      </c>
      <c r="J260" s="4" t="s">
        <v>1085</v>
      </c>
      <c r="K260" s="19">
        <v>36541308</v>
      </c>
    </row>
    <row r="261" spans="1:11" ht="15">
      <c r="A261" s="4"/>
      <c r="B261" s="9" t="s">
        <v>242</v>
      </c>
      <c r="C261" s="9" t="s">
        <v>256</v>
      </c>
      <c r="D261" s="9" t="s">
        <v>149</v>
      </c>
      <c r="E261" s="9" t="s">
        <v>101</v>
      </c>
      <c r="F261" s="9">
        <v>50100910</v>
      </c>
      <c r="G261" s="9" t="s">
        <v>263</v>
      </c>
      <c r="H261" s="4" t="s">
        <v>1086</v>
      </c>
      <c r="I261" s="20" t="s">
        <v>1087</v>
      </c>
      <c r="J261" s="4" t="s">
        <v>1088</v>
      </c>
      <c r="K261" s="19">
        <v>81338667520</v>
      </c>
    </row>
    <row r="262" spans="1:11" ht="15">
      <c r="A262" s="4"/>
      <c r="B262" s="9" t="s">
        <v>242</v>
      </c>
      <c r="C262" s="9" t="s">
        <v>256</v>
      </c>
      <c r="D262" s="9" t="s">
        <v>327</v>
      </c>
      <c r="E262" s="9" t="s">
        <v>101</v>
      </c>
      <c r="F262" s="9">
        <v>50100823</v>
      </c>
      <c r="G262" s="9" t="s">
        <v>455</v>
      </c>
      <c r="H262" s="4" t="s">
        <v>1089</v>
      </c>
      <c r="I262" s="20">
        <v>673</v>
      </c>
      <c r="J262" s="4" t="s">
        <v>1090</v>
      </c>
      <c r="K262" s="19">
        <v>81338495501</v>
      </c>
    </row>
    <row r="263" spans="1:11" ht="15">
      <c r="A263" s="4"/>
      <c r="B263" s="9" t="s">
        <v>242</v>
      </c>
      <c r="C263" s="9" t="s">
        <v>256</v>
      </c>
      <c r="D263" s="9" t="s">
        <v>327</v>
      </c>
      <c r="E263" s="9" t="s">
        <v>101</v>
      </c>
      <c r="F263" s="9">
        <v>50100800</v>
      </c>
      <c r="G263" s="9" t="s">
        <v>456</v>
      </c>
      <c r="H263" s="4" t="s">
        <v>1091</v>
      </c>
      <c r="I263" s="20">
        <v>0</v>
      </c>
      <c r="J263" s="4" t="s">
        <v>1092</v>
      </c>
      <c r="K263" s="19">
        <v>82147318730</v>
      </c>
    </row>
    <row r="264" spans="1:11" ht="15">
      <c r="A264" s="4"/>
      <c r="B264" s="9" t="s">
        <v>242</v>
      </c>
      <c r="C264" s="9" t="s">
        <v>256</v>
      </c>
      <c r="D264" s="9" t="s">
        <v>327</v>
      </c>
      <c r="E264" s="9" t="s">
        <v>101</v>
      </c>
      <c r="F264" s="9">
        <v>50100801</v>
      </c>
      <c r="G264" s="9" t="s">
        <v>457</v>
      </c>
      <c r="H264" s="4" t="s">
        <v>1093</v>
      </c>
      <c r="I264" s="20" t="s">
        <v>1094</v>
      </c>
      <c r="J264" s="4" t="s">
        <v>1095</v>
      </c>
      <c r="K264" s="19">
        <v>81338733620</v>
      </c>
    </row>
    <row r="265" spans="1:11" ht="15">
      <c r="A265" s="4"/>
      <c r="B265" s="9" t="s">
        <v>242</v>
      </c>
      <c r="C265" s="9" t="s">
        <v>256</v>
      </c>
      <c r="D265" s="9" t="s">
        <v>327</v>
      </c>
      <c r="E265" s="9" t="s">
        <v>97</v>
      </c>
      <c r="F265" s="9">
        <v>50100802</v>
      </c>
      <c r="G265" s="9" t="s">
        <v>458</v>
      </c>
      <c r="H265" s="4" t="s">
        <v>1096</v>
      </c>
      <c r="I265" s="20">
        <v>1.96312311994031E+17</v>
      </c>
      <c r="J265" s="4" t="s">
        <v>1097</v>
      </c>
      <c r="K265" s="19">
        <v>81337932375</v>
      </c>
    </row>
    <row r="266" spans="1:11" ht="15">
      <c r="A266" s="4"/>
      <c r="B266" s="9" t="s">
        <v>242</v>
      </c>
      <c r="C266" s="9" t="s">
        <v>256</v>
      </c>
      <c r="D266" s="9" t="s">
        <v>327</v>
      </c>
      <c r="E266" s="9" t="s">
        <v>97</v>
      </c>
      <c r="F266" s="9">
        <v>50100803</v>
      </c>
      <c r="G266" s="9" t="s">
        <v>459</v>
      </c>
      <c r="H266" s="4" t="s">
        <v>1098</v>
      </c>
      <c r="I266" s="20" t="s">
        <v>1099</v>
      </c>
      <c r="J266" s="4" t="s">
        <v>1100</v>
      </c>
      <c r="K266" s="19">
        <v>81337846101</v>
      </c>
    </row>
    <row r="267" spans="1:11" ht="15">
      <c r="A267" s="4"/>
      <c r="B267" s="9" t="s">
        <v>242</v>
      </c>
      <c r="C267" s="9" t="s">
        <v>264</v>
      </c>
      <c r="D267" s="9" t="s">
        <v>96</v>
      </c>
      <c r="E267" s="9" t="s">
        <v>97</v>
      </c>
      <c r="F267" s="9">
        <v>50100842</v>
      </c>
      <c r="G267" s="9" t="s">
        <v>265</v>
      </c>
      <c r="H267" s="4" t="s">
        <v>1101</v>
      </c>
      <c r="I267" s="20" t="s">
        <v>1102</v>
      </c>
      <c r="J267" s="4" t="s">
        <v>1041</v>
      </c>
      <c r="K267" s="19">
        <v>81246177855</v>
      </c>
    </row>
    <row r="268" spans="1:11" ht="15">
      <c r="A268" s="4"/>
      <c r="B268" s="9" t="s">
        <v>242</v>
      </c>
      <c r="C268" s="9" t="s">
        <v>264</v>
      </c>
      <c r="D268" s="9" t="s">
        <v>327</v>
      </c>
      <c r="E268" s="9" t="s">
        <v>97</v>
      </c>
      <c r="F268" s="9">
        <v>69763291</v>
      </c>
      <c r="G268" s="9" t="s">
        <v>460</v>
      </c>
      <c r="H268" s="4" t="s">
        <v>1103</v>
      </c>
      <c r="I268" s="20">
        <v>1.96512311990021E+17</v>
      </c>
      <c r="J268" s="4"/>
      <c r="K268" s="19">
        <v>87860489252</v>
      </c>
    </row>
    <row r="269" spans="1:11" ht="15">
      <c r="A269" s="4"/>
      <c r="B269" s="9" t="s">
        <v>266</v>
      </c>
      <c r="C269" s="9" t="s">
        <v>267</v>
      </c>
      <c r="D269" s="9" t="s">
        <v>96</v>
      </c>
      <c r="E269" s="9" t="s">
        <v>101</v>
      </c>
      <c r="F269" s="9">
        <v>50103787</v>
      </c>
      <c r="G269" s="9" t="s">
        <v>269</v>
      </c>
      <c r="H269" s="4" t="s">
        <v>1104</v>
      </c>
      <c r="I269" s="20"/>
      <c r="J269" s="4" t="s">
        <v>1105</v>
      </c>
      <c r="K269" s="19">
        <v>8123884830</v>
      </c>
    </row>
    <row r="270" spans="1:11" ht="15">
      <c r="A270" s="4"/>
      <c r="B270" s="9" t="s">
        <v>266</v>
      </c>
      <c r="C270" s="9" t="s">
        <v>267</v>
      </c>
      <c r="D270" s="9" t="s">
        <v>96</v>
      </c>
      <c r="E270" s="9" t="s">
        <v>101</v>
      </c>
      <c r="F270" s="9">
        <v>50103673</v>
      </c>
      <c r="G270" s="9" t="s">
        <v>268</v>
      </c>
      <c r="H270" s="4" t="s">
        <v>1106</v>
      </c>
      <c r="I270" s="20" t="s">
        <v>513</v>
      </c>
      <c r="J270" s="4" t="s">
        <v>1107</v>
      </c>
      <c r="K270" s="19">
        <v>87762871036</v>
      </c>
    </row>
    <row r="271" spans="1:11" ht="15">
      <c r="A271" s="4"/>
      <c r="B271" s="9" t="s">
        <v>266</v>
      </c>
      <c r="C271" s="9" t="s">
        <v>267</v>
      </c>
      <c r="D271" s="9" t="s">
        <v>327</v>
      </c>
      <c r="E271" s="9" t="s">
        <v>97</v>
      </c>
      <c r="F271" s="9">
        <v>50102771</v>
      </c>
      <c r="G271" s="9" t="s">
        <v>461</v>
      </c>
      <c r="H271" s="4" t="s">
        <v>1108</v>
      </c>
      <c r="I271" s="20">
        <v>1.96901011990021E+17</v>
      </c>
      <c r="J271" s="4" t="s">
        <v>1109</v>
      </c>
      <c r="K271" s="19">
        <v>85238390038</v>
      </c>
    </row>
    <row r="272" spans="1:11" ht="15">
      <c r="A272" s="4"/>
      <c r="B272" s="9" t="s">
        <v>266</v>
      </c>
      <c r="C272" s="9" t="s">
        <v>270</v>
      </c>
      <c r="D272" s="9" t="s">
        <v>96</v>
      </c>
      <c r="E272" s="9" t="s">
        <v>97</v>
      </c>
      <c r="F272" s="9">
        <v>50103745</v>
      </c>
      <c r="G272" s="9" t="s">
        <v>271</v>
      </c>
      <c r="H272" s="4" t="s">
        <v>1110</v>
      </c>
      <c r="I272" s="20" t="s">
        <v>1111</v>
      </c>
      <c r="J272" s="4" t="s">
        <v>1112</v>
      </c>
      <c r="K272" s="19">
        <v>81936525599</v>
      </c>
    </row>
    <row r="273" spans="1:11" ht="15">
      <c r="A273" s="4"/>
      <c r="B273" s="9" t="s">
        <v>266</v>
      </c>
      <c r="C273" s="9" t="s">
        <v>266</v>
      </c>
      <c r="D273" s="9" t="s">
        <v>96</v>
      </c>
      <c r="E273" s="9" t="s">
        <v>101</v>
      </c>
      <c r="F273" s="9">
        <v>50103667</v>
      </c>
      <c r="G273" s="9" t="s">
        <v>273</v>
      </c>
      <c r="H273" s="4" t="s">
        <v>1113</v>
      </c>
      <c r="I273" s="20">
        <v>1.97001101997021E+17</v>
      </c>
      <c r="J273" s="4" t="s">
        <v>1114</v>
      </c>
      <c r="K273" s="19">
        <v>81239543508</v>
      </c>
    </row>
    <row r="274" spans="1:11" ht="15">
      <c r="A274" s="4"/>
      <c r="B274" s="9" t="s">
        <v>266</v>
      </c>
      <c r="C274" s="9" t="s">
        <v>266</v>
      </c>
      <c r="D274" s="9" t="s">
        <v>96</v>
      </c>
      <c r="E274" s="9" t="s">
        <v>101</v>
      </c>
      <c r="F274" s="9">
        <v>50103672</v>
      </c>
      <c r="G274" s="9" t="s">
        <v>272</v>
      </c>
      <c r="H274" s="4" t="s">
        <v>1115</v>
      </c>
      <c r="I274" s="20" t="s">
        <v>513</v>
      </c>
      <c r="J274" s="4" t="s">
        <v>1116</v>
      </c>
      <c r="K274" s="19">
        <v>8179716792</v>
      </c>
    </row>
    <row r="275" spans="1:11" ht="15">
      <c r="A275" s="4"/>
      <c r="B275" s="9" t="s">
        <v>266</v>
      </c>
      <c r="C275" s="9" t="s">
        <v>266</v>
      </c>
      <c r="D275" s="9" t="s">
        <v>96</v>
      </c>
      <c r="E275" s="9" t="s">
        <v>97</v>
      </c>
      <c r="F275" s="9">
        <v>50102779</v>
      </c>
      <c r="G275" s="9" t="s">
        <v>275</v>
      </c>
      <c r="H275" s="4" t="s">
        <v>1117</v>
      </c>
      <c r="I275" s="20">
        <v>1.96602051993031E+17</v>
      </c>
      <c r="J275" s="4" t="s">
        <v>1118</v>
      </c>
      <c r="K275" s="19" t="s">
        <v>1119</v>
      </c>
    </row>
    <row r="276" spans="1:11" ht="15">
      <c r="A276" s="4"/>
      <c r="B276" s="9" t="s">
        <v>266</v>
      </c>
      <c r="C276" s="9" t="s">
        <v>266</v>
      </c>
      <c r="D276" s="9" t="s">
        <v>96</v>
      </c>
      <c r="E276" s="9" t="s">
        <v>101</v>
      </c>
      <c r="F276" s="9">
        <v>50102786</v>
      </c>
      <c r="G276" s="9" t="s">
        <v>276</v>
      </c>
      <c r="H276" s="4" t="s">
        <v>1120</v>
      </c>
      <c r="I276" s="20" t="s">
        <v>1121</v>
      </c>
      <c r="J276" s="4" t="s">
        <v>1122</v>
      </c>
      <c r="K276" s="19">
        <v>81236191009</v>
      </c>
    </row>
    <row r="277" spans="1:11" ht="15">
      <c r="A277" s="4"/>
      <c r="B277" s="9" t="s">
        <v>266</v>
      </c>
      <c r="C277" s="9" t="s">
        <v>266</v>
      </c>
      <c r="D277" s="9" t="s">
        <v>96</v>
      </c>
      <c r="E277" s="9" t="s">
        <v>101</v>
      </c>
      <c r="F277" s="9">
        <v>50102787</v>
      </c>
      <c r="G277" s="9" t="s">
        <v>277</v>
      </c>
      <c r="H277" s="4" t="s">
        <v>1123</v>
      </c>
      <c r="I277" s="20">
        <v>1.95712311982031E+17</v>
      </c>
      <c r="J277" s="4" t="s">
        <v>1124</v>
      </c>
      <c r="K277" s="19">
        <v>81338616187</v>
      </c>
    </row>
    <row r="278" spans="1:11" ht="15">
      <c r="A278" s="4"/>
      <c r="B278" s="9" t="s">
        <v>266</v>
      </c>
      <c r="C278" s="9" t="s">
        <v>266</v>
      </c>
      <c r="D278" s="9" t="s">
        <v>96</v>
      </c>
      <c r="E278" s="9" t="s">
        <v>97</v>
      </c>
      <c r="F278" s="9">
        <v>50102790</v>
      </c>
      <c r="G278" s="9" t="s">
        <v>278</v>
      </c>
      <c r="H278" s="4" t="s">
        <v>1125</v>
      </c>
      <c r="I278" s="20">
        <v>1.96503231987031E+17</v>
      </c>
      <c r="J278" s="4" t="s">
        <v>1126</v>
      </c>
      <c r="K278" s="19">
        <v>8133860004</v>
      </c>
    </row>
    <row r="279" spans="1:11" ht="15">
      <c r="A279" s="4"/>
      <c r="B279" s="9" t="s">
        <v>266</v>
      </c>
      <c r="C279" s="9" t="s">
        <v>266</v>
      </c>
      <c r="D279" s="9" t="s">
        <v>96</v>
      </c>
      <c r="E279" s="9" t="s">
        <v>97</v>
      </c>
      <c r="F279" s="9">
        <v>50103361</v>
      </c>
      <c r="G279" s="9" t="s">
        <v>274</v>
      </c>
      <c r="H279" s="4" t="s">
        <v>1127</v>
      </c>
      <c r="I279" s="20">
        <v>1.96507161989012E+17</v>
      </c>
      <c r="J279" s="4" t="s">
        <v>1128</v>
      </c>
      <c r="K279" s="19">
        <v>81338639905</v>
      </c>
    </row>
    <row r="280" spans="1:11" ht="15">
      <c r="A280" s="4"/>
      <c r="B280" s="9" t="s">
        <v>266</v>
      </c>
      <c r="C280" s="9" t="s">
        <v>266</v>
      </c>
      <c r="D280" s="9" t="s">
        <v>96</v>
      </c>
      <c r="E280" s="9" t="s">
        <v>101</v>
      </c>
      <c r="F280" s="9">
        <v>69759050</v>
      </c>
      <c r="G280" s="9" t="s">
        <v>279</v>
      </c>
      <c r="H280" s="4" t="s">
        <v>1129</v>
      </c>
      <c r="I280" s="20"/>
      <c r="J280" s="4" t="s">
        <v>1130</v>
      </c>
      <c r="K280" s="19">
        <v>8123879753</v>
      </c>
    </row>
    <row r="281" spans="1:11" ht="15">
      <c r="A281" s="4"/>
      <c r="B281" s="9" t="s">
        <v>266</v>
      </c>
      <c r="C281" s="9" t="s">
        <v>266</v>
      </c>
      <c r="D281" s="9" t="s">
        <v>149</v>
      </c>
      <c r="E281" s="9" t="s">
        <v>97</v>
      </c>
      <c r="F281" s="9">
        <v>50105602</v>
      </c>
      <c r="G281" s="9" t="s">
        <v>280</v>
      </c>
      <c r="H281" s="4" t="s">
        <v>1131</v>
      </c>
      <c r="I281" s="20">
        <v>1.96807131997031E+17</v>
      </c>
      <c r="J281" s="4" t="s">
        <v>708</v>
      </c>
      <c r="K281" s="19">
        <v>36321397</v>
      </c>
    </row>
    <row r="282" spans="1:11" ht="15">
      <c r="A282" s="4"/>
      <c r="B282" s="9" t="s">
        <v>266</v>
      </c>
      <c r="C282" s="9" t="s">
        <v>266</v>
      </c>
      <c r="D282" s="9" t="s">
        <v>327</v>
      </c>
      <c r="E282" s="9" t="s">
        <v>101</v>
      </c>
      <c r="F282" s="9">
        <v>69764525</v>
      </c>
      <c r="G282" s="9" t="s">
        <v>466</v>
      </c>
      <c r="H282" s="4" t="s">
        <v>1132</v>
      </c>
      <c r="I282" s="20" t="s">
        <v>1133</v>
      </c>
      <c r="J282" s="4" t="s">
        <v>1134</v>
      </c>
      <c r="K282" s="19">
        <v>81338638635</v>
      </c>
    </row>
    <row r="283" spans="1:11" ht="15">
      <c r="A283" s="4"/>
      <c r="B283" s="9" t="s">
        <v>266</v>
      </c>
      <c r="C283" s="9" t="s">
        <v>266</v>
      </c>
      <c r="D283" s="9" t="s">
        <v>327</v>
      </c>
      <c r="E283" s="9" t="s">
        <v>97</v>
      </c>
      <c r="F283" s="9">
        <v>69762794</v>
      </c>
      <c r="G283" s="9" t="s">
        <v>467</v>
      </c>
      <c r="H283" s="4" t="s">
        <v>1135</v>
      </c>
      <c r="I283" s="20">
        <v>1.97108022000121E+17</v>
      </c>
      <c r="J283" s="4" t="s">
        <v>1136</v>
      </c>
      <c r="K283" s="19">
        <v>85237574701</v>
      </c>
    </row>
    <row r="284" spans="1:11" ht="15">
      <c r="A284" s="4"/>
      <c r="B284" s="9" t="s">
        <v>266</v>
      </c>
      <c r="C284" s="9" t="s">
        <v>266</v>
      </c>
      <c r="D284" s="9" t="s">
        <v>327</v>
      </c>
      <c r="E284" s="9" t="s">
        <v>101</v>
      </c>
      <c r="F284" s="9">
        <v>50102772</v>
      </c>
      <c r="G284" s="9" t="s">
        <v>462</v>
      </c>
      <c r="H284" s="4" t="s">
        <v>1137</v>
      </c>
      <c r="I284" s="20" t="s">
        <v>1138</v>
      </c>
      <c r="J284" s="4" t="s">
        <v>1139</v>
      </c>
      <c r="K284" s="19">
        <v>81337885509</v>
      </c>
    </row>
    <row r="285" spans="1:11" ht="15">
      <c r="A285" s="4"/>
      <c r="B285" s="9" t="s">
        <v>266</v>
      </c>
      <c r="C285" s="9" t="s">
        <v>266</v>
      </c>
      <c r="D285" s="9" t="s">
        <v>327</v>
      </c>
      <c r="E285" s="9" t="s">
        <v>101</v>
      </c>
      <c r="F285" s="9">
        <v>50103675</v>
      </c>
      <c r="G285" s="9" t="s">
        <v>464</v>
      </c>
      <c r="H285" s="4" t="s">
        <v>1140</v>
      </c>
      <c r="I285" s="20">
        <v>0</v>
      </c>
      <c r="J285" s="4" t="s">
        <v>1141</v>
      </c>
      <c r="K285" s="19" t="s">
        <v>1142</v>
      </c>
    </row>
    <row r="286" spans="1:11" ht="15">
      <c r="A286" s="4"/>
      <c r="B286" s="9" t="s">
        <v>266</v>
      </c>
      <c r="C286" s="9" t="s">
        <v>266</v>
      </c>
      <c r="D286" s="9" t="s">
        <v>327</v>
      </c>
      <c r="E286" s="9" t="s">
        <v>101</v>
      </c>
      <c r="F286" s="9">
        <v>50103676</v>
      </c>
      <c r="G286" s="9" t="s">
        <v>465</v>
      </c>
      <c r="H286" s="4" t="s">
        <v>1143</v>
      </c>
      <c r="I286" s="20" t="s">
        <v>513</v>
      </c>
      <c r="J286" s="4" t="s">
        <v>1144</v>
      </c>
      <c r="K286" s="19">
        <v>8124694083</v>
      </c>
    </row>
    <row r="287" spans="1:11" ht="15">
      <c r="A287" s="4"/>
      <c r="B287" s="9" t="s">
        <v>266</v>
      </c>
      <c r="C287" s="9" t="s">
        <v>266</v>
      </c>
      <c r="D287" s="9" t="s">
        <v>327</v>
      </c>
      <c r="E287" s="9" t="s">
        <v>101</v>
      </c>
      <c r="F287" s="9">
        <v>50103858</v>
      </c>
      <c r="G287" s="9" t="s">
        <v>463</v>
      </c>
      <c r="H287" s="4" t="s">
        <v>1145</v>
      </c>
      <c r="I287" s="20"/>
      <c r="J287" s="4" t="s">
        <v>1146</v>
      </c>
      <c r="K287" s="19">
        <v>81338490038</v>
      </c>
    </row>
    <row r="288" spans="1:11" ht="15">
      <c r="A288" s="4"/>
      <c r="B288" s="9" t="s">
        <v>266</v>
      </c>
      <c r="C288" s="9" t="s">
        <v>281</v>
      </c>
      <c r="D288" s="9" t="s">
        <v>96</v>
      </c>
      <c r="E288" s="9" t="s">
        <v>97</v>
      </c>
      <c r="F288" s="9">
        <v>50103669</v>
      </c>
      <c r="G288" s="9" t="s">
        <v>282</v>
      </c>
      <c r="H288" s="4" t="s">
        <v>1147</v>
      </c>
      <c r="I288" s="20">
        <v>1.96805201989021E+17</v>
      </c>
      <c r="J288" s="4" t="s">
        <v>1148</v>
      </c>
      <c r="K288" s="19">
        <v>81338631963</v>
      </c>
    </row>
    <row r="289" spans="1:11" ht="15">
      <c r="A289" s="4"/>
      <c r="B289" s="9" t="s">
        <v>266</v>
      </c>
      <c r="C289" s="9" t="s">
        <v>281</v>
      </c>
      <c r="D289" s="9" t="s">
        <v>327</v>
      </c>
      <c r="E289" s="9" t="s">
        <v>97</v>
      </c>
      <c r="F289" s="9">
        <v>50103852</v>
      </c>
      <c r="G289" s="9" t="s">
        <v>469</v>
      </c>
      <c r="H289" s="4" t="s">
        <v>1149</v>
      </c>
      <c r="I289" s="20" t="s">
        <v>1150</v>
      </c>
      <c r="J289" s="4" t="s">
        <v>1151</v>
      </c>
      <c r="K289" s="19">
        <v>81337972444</v>
      </c>
    </row>
    <row r="290" spans="1:11" ht="15">
      <c r="A290" s="4"/>
      <c r="B290" s="9" t="s">
        <v>266</v>
      </c>
      <c r="C290" s="9" t="s">
        <v>281</v>
      </c>
      <c r="D290" s="9" t="s">
        <v>327</v>
      </c>
      <c r="E290" s="9" t="s">
        <v>101</v>
      </c>
      <c r="F290" s="9">
        <v>50105543</v>
      </c>
      <c r="G290" s="9" t="s">
        <v>468</v>
      </c>
      <c r="H290" s="4" t="s">
        <v>1152</v>
      </c>
      <c r="I290" s="20" t="s">
        <v>513</v>
      </c>
      <c r="J290" s="4" t="s">
        <v>1153</v>
      </c>
      <c r="K290" s="19">
        <v>85936101181</v>
      </c>
    </row>
    <row r="291" spans="1:11" ht="15">
      <c r="A291" s="4"/>
      <c r="B291" s="9" t="s">
        <v>266</v>
      </c>
      <c r="C291" s="9" t="s">
        <v>283</v>
      </c>
      <c r="D291" s="9" t="s">
        <v>96</v>
      </c>
      <c r="E291" s="9" t="s">
        <v>97</v>
      </c>
      <c r="F291" s="9">
        <v>50103670</v>
      </c>
      <c r="G291" s="9" t="s">
        <v>284</v>
      </c>
      <c r="H291" s="4" t="s">
        <v>1154</v>
      </c>
      <c r="I291" s="20">
        <v>1.96207091989031E+17</v>
      </c>
      <c r="J291" s="4" t="s">
        <v>1148</v>
      </c>
      <c r="K291" s="19">
        <v>91337449939</v>
      </c>
    </row>
    <row r="292" spans="1:11" ht="15">
      <c r="A292" s="4"/>
      <c r="B292" s="9" t="s">
        <v>266</v>
      </c>
      <c r="C292" s="9" t="s">
        <v>283</v>
      </c>
      <c r="D292" s="9" t="s">
        <v>96</v>
      </c>
      <c r="E292" s="9" t="s">
        <v>101</v>
      </c>
      <c r="F292" s="9">
        <v>50103665</v>
      </c>
      <c r="G292" s="9" t="s">
        <v>285</v>
      </c>
      <c r="H292" s="4" t="s">
        <v>1155</v>
      </c>
      <c r="I292" s="20" t="s">
        <v>1156</v>
      </c>
      <c r="J292" s="4" t="s">
        <v>1157</v>
      </c>
      <c r="K292" s="19" t="s">
        <v>1158</v>
      </c>
    </row>
    <row r="293" spans="1:11" ht="15">
      <c r="A293" s="4"/>
      <c r="B293" s="9" t="s">
        <v>266</v>
      </c>
      <c r="C293" s="9" t="s">
        <v>283</v>
      </c>
      <c r="D293" s="9" t="s">
        <v>327</v>
      </c>
      <c r="E293" s="9" t="s">
        <v>97</v>
      </c>
      <c r="F293" s="9">
        <v>50103677</v>
      </c>
      <c r="G293" s="9" t="s">
        <v>470</v>
      </c>
      <c r="H293" s="4" t="s">
        <v>1159</v>
      </c>
      <c r="I293" s="20">
        <v>1.97101162005011E+17</v>
      </c>
      <c r="J293" s="4" t="s">
        <v>1136</v>
      </c>
      <c r="K293" s="19">
        <v>81916480420</v>
      </c>
    </row>
    <row r="294" spans="1:11" ht="15">
      <c r="A294" s="4"/>
      <c r="B294" s="9" t="s">
        <v>266</v>
      </c>
      <c r="C294" s="9" t="s">
        <v>286</v>
      </c>
      <c r="D294" s="9" t="s">
        <v>96</v>
      </c>
      <c r="E294" s="9" t="s">
        <v>97</v>
      </c>
      <c r="F294" s="9">
        <v>50103671</v>
      </c>
      <c r="G294" s="9" t="s">
        <v>287</v>
      </c>
      <c r="H294" s="4" t="s">
        <v>1160</v>
      </c>
      <c r="I294" s="20" t="s">
        <v>1161</v>
      </c>
      <c r="J294" s="4"/>
      <c r="K294" s="19">
        <v>3665370333</v>
      </c>
    </row>
    <row r="295" spans="1:11" ht="15">
      <c r="A295" s="4"/>
      <c r="B295" s="9" t="s">
        <v>266</v>
      </c>
      <c r="C295" s="9" t="s">
        <v>286</v>
      </c>
      <c r="D295" s="9" t="s">
        <v>327</v>
      </c>
      <c r="E295" s="9" t="s">
        <v>101</v>
      </c>
      <c r="F295" s="9">
        <v>50105647</v>
      </c>
      <c r="G295" s="9" t="s">
        <v>471</v>
      </c>
      <c r="H295" s="4" t="s">
        <v>1162</v>
      </c>
      <c r="I295" s="20" t="s">
        <v>513</v>
      </c>
      <c r="J295" s="4">
        <v>0</v>
      </c>
      <c r="K295" s="19">
        <v>81338664612</v>
      </c>
    </row>
    <row r="296" spans="1:11" ht="15">
      <c r="A296" s="4"/>
      <c r="B296" s="9" t="s">
        <v>266</v>
      </c>
      <c r="C296" s="9" t="s">
        <v>288</v>
      </c>
      <c r="D296" s="9" t="s">
        <v>96</v>
      </c>
      <c r="E296" s="9" t="s">
        <v>101</v>
      </c>
      <c r="F296" s="9">
        <v>50103856</v>
      </c>
      <c r="G296" s="9" t="s">
        <v>290</v>
      </c>
      <c r="H296" s="4" t="s">
        <v>1163</v>
      </c>
      <c r="I296" s="20" t="s">
        <v>513</v>
      </c>
      <c r="J296" s="4" t="s">
        <v>1164</v>
      </c>
      <c r="K296" s="19">
        <v>85237970677</v>
      </c>
    </row>
    <row r="297" spans="1:11" ht="15">
      <c r="A297" s="4"/>
      <c r="B297" s="9" t="s">
        <v>266</v>
      </c>
      <c r="C297" s="9" t="s">
        <v>288</v>
      </c>
      <c r="D297" s="9" t="s">
        <v>96</v>
      </c>
      <c r="E297" s="9" t="s">
        <v>97</v>
      </c>
      <c r="F297" s="9">
        <v>50102781</v>
      </c>
      <c r="G297" s="9" t="s">
        <v>289</v>
      </c>
      <c r="H297" s="4" t="s">
        <v>1165</v>
      </c>
      <c r="I297" s="20" t="s">
        <v>1166</v>
      </c>
      <c r="J297" s="4" t="s">
        <v>1167</v>
      </c>
      <c r="K297" s="19">
        <v>8124629166</v>
      </c>
    </row>
    <row r="298" spans="1:11" ht="15">
      <c r="A298" s="4"/>
      <c r="B298" s="9" t="s">
        <v>266</v>
      </c>
      <c r="C298" s="9" t="s">
        <v>291</v>
      </c>
      <c r="D298" s="9" t="s">
        <v>96</v>
      </c>
      <c r="E298" s="9" t="s">
        <v>97</v>
      </c>
      <c r="F298" s="9">
        <v>50102780</v>
      </c>
      <c r="G298" s="9" t="s">
        <v>292</v>
      </c>
      <c r="H298" s="4" t="s">
        <v>1168</v>
      </c>
      <c r="I298" s="20" t="s">
        <v>1169</v>
      </c>
      <c r="J298" s="4" t="s">
        <v>1109</v>
      </c>
      <c r="K298" s="19">
        <v>81337642664</v>
      </c>
    </row>
    <row r="299" spans="1:11" ht="15">
      <c r="A299" s="4"/>
      <c r="B299" s="9" t="s">
        <v>293</v>
      </c>
      <c r="C299" s="9" t="s">
        <v>472</v>
      </c>
      <c r="D299" s="9" t="s">
        <v>327</v>
      </c>
      <c r="E299" s="9" t="s">
        <v>101</v>
      </c>
      <c r="F299" s="9">
        <v>50103853</v>
      </c>
      <c r="G299" s="9" t="s">
        <v>474</v>
      </c>
      <c r="H299" s="4" t="s">
        <v>1170</v>
      </c>
      <c r="I299" s="20" t="s">
        <v>513</v>
      </c>
      <c r="J299" s="4" t="s">
        <v>1171</v>
      </c>
      <c r="K299" s="19">
        <v>81916239395</v>
      </c>
    </row>
    <row r="300" spans="1:11" ht="15">
      <c r="A300" s="4"/>
      <c r="B300" s="9" t="s">
        <v>293</v>
      </c>
      <c r="C300" s="9" t="s">
        <v>472</v>
      </c>
      <c r="D300" s="9" t="s">
        <v>327</v>
      </c>
      <c r="E300" s="9" t="s">
        <v>101</v>
      </c>
      <c r="F300" s="9">
        <v>69760566</v>
      </c>
      <c r="G300" s="9" t="s">
        <v>473</v>
      </c>
      <c r="H300" s="4" t="s">
        <v>1172</v>
      </c>
      <c r="I300" s="20"/>
      <c r="J300" s="4" t="s">
        <v>1173</v>
      </c>
      <c r="K300" s="19">
        <v>85238129294</v>
      </c>
    </row>
    <row r="301" spans="1:11" ht="15">
      <c r="A301" s="4"/>
      <c r="B301" s="9" t="s">
        <v>293</v>
      </c>
      <c r="C301" s="9" t="s">
        <v>293</v>
      </c>
      <c r="D301" s="9" t="s">
        <v>96</v>
      </c>
      <c r="E301" s="9" t="s">
        <v>97</v>
      </c>
      <c r="F301" s="9">
        <v>50102365</v>
      </c>
      <c r="G301" s="9" t="s">
        <v>296</v>
      </c>
      <c r="H301" s="4" t="s">
        <v>1174</v>
      </c>
      <c r="I301" s="20" t="s">
        <v>1175</v>
      </c>
      <c r="J301" s="4" t="s">
        <v>1176</v>
      </c>
      <c r="K301" s="19">
        <v>817561482</v>
      </c>
    </row>
    <row r="302" spans="1:11" ht="15">
      <c r="A302" s="4"/>
      <c r="B302" s="9" t="s">
        <v>293</v>
      </c>
      <c r="C302" s="9" t="s">
        <v>293</v>
      </c>
      <c r="D302" s="9" t="s">
        <v>96</v>
      </c>
      <c r="E302" s="9" t="s">
        <v>101</v>
      </c>
      <c r="F302" s="9">
        <v>50102383</v>
      </c>
      <c r="G302" s="9" t="s">
        <v>294</v>
      </c>
      <c r="H302" s="4" t="s">
        <v>1177</v>
      </c>
      <c r="I302" s="20" t="s">
        <v>1178</v>
      </c>
      <c r="J302" s="4" t="s">
        <v>1179</v>
      </c>
      <c r="K302" s="19" t="s">
        <v>1180</v>
      </c>
    </row>
    <row r="303" spans="1:11" ht="15">
      <c r="A303" s="4"/>
      <c r="B303" s="9" t="s">
        <v>293</v>
      </c>
      <c r="C303" s="9" t="s">
        <v>293</v>
      </c>
      <c r="D303" s="9" t="s">
        <v>96</v>
      </c>
      <c r="E303" s="9" t="s">
        <v>101</v>
      </c>
      <c r="F303" s="9">
        <v>50102384</v>
      </c>
      <c r="G303" s="9" t="s">
        <v>295</v>
      </c>
      <c r="H303" s="4" t="s">
        <v>1181</v>
      </c>
      <c r="I303" s="20" t="s">
        <v>1182</v>
      </c>
      <c r="J303" s="4" t="s">
        <v>1183</v>
      </c>
      <c r="K303" s="19">
        <v>8124664615</v>
      </c>
    </row>
    <row r="304" spans="1:11" ht="15">
      <c r="A304" s="4"/>
      <c r="B304" s="9" t="s">
        <v>293</v>
      </c>
      <c r="C304" s="9" t="s">
        <v>293</v>
      </c>
      <c r="D304" s="9" t="s">
        <v>327</v>
      </c>
      <c r="E304" s="9" t="s">
        <v>101</v>
      </c>
      <c r="F304" s="9">
        <v>50102351</v>
      </c>
      <c r="G304" s="9" t="s">
        <v>476</v>
      </c>
      <c r="H304" s="4" t="s">
        <v>1184</v>
      </c>
      <c r="I304" s="20" t="s">
        <v>1185</v>
      </c>
      <c r="J304" s="4" t="s">
        <v>1186</v>
      </c>
      <c r="K304" s="19">
        <v>8179743589</v>
      </c>
    </row>
    <row r="305" spans="1:11" ht="15">
      <c r="A305" s="4"/>
      <c r="B305" s="9" t="s">
        <v>293</v>
      </c>
      <c r="C305" s="9" t="s">
        <v>293</v>
      </c>
      <c r="D305" s="9" t="s">
        <v>327</v>
      </c>
      <c r="E305" s="9" t="s">
        <v>101</v>
      </c>
      <c r="F305" s="9">
        <v>50102352</v>
      </c>
      <c r="G305" s="9" t="s">
        <v>477</v>
      </c>
      <c r="H305" s="4" t="s">
        <v>1187</v>
      </c>
      <c r="I305" s="20" t="s">
        <v>1188</v>
      </c>
      <c r="J305" s="4" t="s">
        <v>1189</v>
      </c>
      <c r="K305" s="19" t="s">
        <v>1190</v>
      </c>
    </row>
    <row r="306" spans="1:11" ht="15">
      <c r="A306" s="4"/>
      <c r="B306" s="9" t="s">
        <v>293</v>
      </c>
      <c r="C306" s="9" t="s">
        <v>293</v>
      </c>
      <c r="D306" s="9" t="s">
        <v>327</v>
      </c>
      <c r="E306" s="9" t="s">
        <v>97</v>
      </c>
      <c r="F306" s="9">
        <v>50102353</v>
      </c>
      <c r="G306" s="9" t="s">
        <v>478</v>
      </c>
      <c r="H306" s="4" t="s">
        <v>1191</v>
      </c>
      <c r="I306" s="20">
        <v>1.95904241994031E+17</v>
      </c>
      <c r="J306" s="4"/>
      <c r="K306" s="19">
        <v>36623520</v>
      </c>
    </row>
    <row r="307" spans="1:11" ht="15">
      <c r="A307" s="4"/>
      <c r="B307" s="9" t="s">
        <v>293</v>
      </c>
      <c r="C307" s="9" t="s">
        <v>293</v>
      </c>
      <c r="D307" s="9" t="s">
        <v>327</v>
      </c>
      <c r="E307" s="9" t="s">
        <v>101</v>
      </c>
      <c r="F307" s="9">
        <v>50103895</v>
      </c>
      <c r="G307" s="9" t="s">
        <v>475</v>
      </c>
      <c r="H307" s="4" t="s">
        <v>1192</v>
      </c>
      <c r="I307" s="20">
        <v>1.96911161991031E+17</v>
      </c>
      <c r="J307" s="4" t="s">
        <v>1193</v>
      </c>
      <c r="K307" s="19">
        <v>81337299728</v>
      </c>
    </row>
    <row r="308" spans="1:11" ht="15">
      <c r="A308" s="4"/>
      <c r="B308" s="9" t="s">
        <v>293</v>
      </c>
      <c r="C308" s="9" t="s">
        <v>297</v>
      </c>
      <c r="D308" s="9" t="s">
        <v>96</v>
      </c>
      <c r="E308" s="9" t="s">
        <v>101</v>
      </c>
      <c r="F308" s="9">
        <v>50102380</v>
      </c>
      <c r="G308" s="9" t="s">
        <v>298</v>
      </c>
      <c r="H308" s="4" t="s">
        <v>1194</v>
      </c>
      <c r="I308" s="20"/>
      <c r="J308" s="4" t="s">
        <v>1195</v>
      </c>
      <c r="K308" s="19">
        <v>8179716221</v>
      </c>
    </row>
    <row r="309" spans="1:11" ht="15">
      <c r="A309" s="4"/>
      <c r="B309" s="9" t="s">
        <v>293</v>
      </c>
      <c r="C309" s="9" t="s">
        <v>297</v>
      </c>
      <c r="D309" s="9" t="s">
        <v>96</v>
      </c>
      <c r="E309" s="9" t="s">
        <v>97</v>
      </c>
      <c r="F309" s="9">
        <v>50105536</v>
      </c>
      <c r="G309" s="9" t="s">
        <v>299</v>
      </c>
      <c r="H309" s="4" t="s">
        <v>1196</v>
      </c>
      <c r="I309" s="20" t="s">
        <v>1197</v>
      </c>
      <c r="J309" s="4"/>
      <c r="K309" s="19">
        <v>85238823037</v>
      </c>
    </row>
    <row r="310" spans="1:11" ht="15">
      <c r="A310" s="4"/>
      <c r="B310" s="9" t="s">
        <v>293</v>
      </c>
      <c r="C310" s="9" t="s">
        <v>297</v>
      </c>
      <c r="D310" s="9" t="s">
        <v>327</v>
      </c>
      <c r="E310" s="9" t="s">
        <v>97</v>
      </c>
      <c r="F310" s="9">
        <v>50103366</v>
      </c>
      <c r="G310" s="9" t="s">
        <v>479</v>
      </c>
      <c r="H310" s="4" t="s">
        <v>1198</v>
      </c>
      <c r="I310" s="20" t="s">
        <v>1199</v>
      </c>
      <c r="J310" s="4"/>
      <c r="K310" s="19">
        <v>81338529447</v>
      </c>
    </row>
    <row r="311" spans="1:11" ht="15">
      <c r="A311" s="4"/>
      <c r="B311" s="9" t="s">
        <v>300</v>
      </c>
      <c r="C311" s="9" t="s">
        <v>301</v>
      </c>
      <c r="D311" s="9" t="s">
        <v>96</v>
      </c>
      <c r="E311" s="9" t="s">
        <v>97</v>
      </c>
      <c r="F311" s="9">
        <v>50101131</v>
      </c>
      <c r="G311" s="9" t="s">
        <v>302</v>
      </c>
      <c r="H311" s="4" t="s">
        <v>1200</v>
      </c>
      <c r="I311" s="20" t="s">
        <v>1201</v>
      </c>
      <c r="J311" s="4" t="s">
        <v>1202</v>
      </c>
      <c r="K311" s="19">
        <v>81337332489</v>
      </c>
    </row>
    <row r="312" spans="1:11" ht="15">
      <c r="A312" s="4"/>
      <c r="B312" s="9" t="s">
        <v>300</v>
      </c>
      <c r="C312" s="9" t="s">
        <v>301</v>
      </c>
      <c r="D312" s="9" t="s">
        <v>149</v>
      </c>
      <c r="E312" s="9" t="s">
        <v>101</v>
      </c>
      <c r="F312" s="9">
        <v>50105607</v>
      </c>
      <c r="G312" s="9" t="s">
        <v>303</v>
      </c>
      <c r="H312" s="4" t="s">
        <v>1203</v>
      </c>
      <c r="I312" s="20" t="s">
        <v>513</v>
      </c>
      <c r="J312" s="4" t="s">
        <v>1204</v>
      </c>
      <c r="K312" s="19">
        <v>8179795740</v>
      </c>
    </row>
    <row r="313" spans="1:11" ht="15">
      <c r="A313" s="4"/>
      <c r="B313" s="9" t="s">
        <v>300</v>
      </c>
      <c r="C313" s="9" t="s">
        <v>301</v>
      </c>
      <c r="D313" s="9" t="s">
        <v>327</v>
      </c>
      <c r="E313" s="9" t="s">
        <v>101</v>
      </c>
      <c r="F313" s="9">
        <v>50105540</v>
      </c>
      <c r="G313" s="9" t="s">
        <v>480</v>
      </c>
      <c r="H313" s="4" t="s">
        <v>1205</v>
      </c>
      <c r="I313" s="20">
        <v>0</v>
      </c>
      <c r="J313" s="4" t="s">
        <v>1206</v>
      </c>
      <c r="K313" s="19">
        <v>87860614546</v>
      </c>
    </row>
    <row r="314" spans="1:11" ht="15">
      <c r="A314" s="4"/>
      <c r="B314" s="9" t="s">
        <v>300</v>
      </c>
      <c r="C314" s="9" t="s">
        <v>304</v>
      </c>
      <c r="D314" s="9" t="s">
        <v>96</v>
      </c>
      <c r="E314" s="9" t="s">
        <v>101</v>
      </c>
      <c r="F314" s="9">
        <v>50101130</v>
      </c>
      <c r="G314" s="9" t="s">
        <v>305</v>
      </c>
      <c r="H314" s="4" t="s">
        <v>1207</v>
      </c>
      <c r="I314" s="20">
        <v>1.95708151985031E+17</v>
      </c>
      <c r="J314" s="4" t="s">
        <v>1208</v>
      </c>
      <c r="K314" s="19">
        <v>81547324704</v>
      </c>
    </row>
    <row r="315" spans="1:11" ht="15">
      <c r="A315" s="4"/>
      <c r="B315" s="9" t="s">
        <v>300</v>
      </c>
      <c r="C315" s="9" t="s">
        <v>304</v>
      </c>
      <c r="D315" s="9" t="s">
        <v>96</v>
      </c>
      <c r="E315" s="9" t="s">
        <v>97</v>
      </c>
      <c r="F315" s="9">
        <v>50101124</v>
      </c>
      <c r="G315" s="9" t="s">
        <v>306</v>
      </c>
      <c r="H315" s="4" t="s">
        <v>1209</v>
      </c>
      <c r="I315" s="20" t="s">
        <v>1210</v>
      </c>
      <c r="J315" s="4" t="s">
        <v>1211</v>
      </c>
      <c r="K315" s="19">
        <v>81338610242</v>
      </c>
    </row>
    <row r="316" spans="1:11" ht="15">
      <c r="A316" s="4"/>
      <c r="B316" s="9" t="s">
        <v>300</v>
      </c>
      <c r="C316" s="9" t="s">
        <v>304</v>
      </c>
      <c r="D316" s="9" t="s">
        <v>149</v>
      </c>
      <c r="E316" s="9" t="s">
        <v>101</v>
      </c>
      <c r="F316" s="9">
        <v>50105608</v>
      </c>
      <c r="G316" s="9" t="s">
        <v>307</v>
      </c>
      <c r="H316" s="4" t="s">
        <v>1212</v>
      </c>
      <c r="I316" s="20">
        <v>1.97310202001121E+17</v>
      </c>
      <c r="J316" s="4" t="s">
        <v>1213</v>
      </c>
      <c r="K316" s="19">
        <v>85239562083</v>
      </c>
    </row>
    <row r="317" spans="1:11" ht="15">
      <c r="A317" s="4"/>
      <c r="B317" s="9" t="s">
        <v>300</v>
      </c>
      <c r="C317" s="9" t="s">
        <v>304</v>
      </c>
      <c r="D317" s="9" t="s">
        <v>327</v>
      </c>
      <c r="E317" s="9" t="s">
        <v>101</v>
      </c>
      <c r="F317" s="9">
        <v>50105525</v>
      </c>
      <c r="G317" s="9" t="s">
        <v>481</v>
      </c>
      <c r="H317" s="4" t="s">
        <v>1214</v>
      </c>
      <c r="I317" s="20">
        <v>0</v>
      </c>
      <c r="J317" s="4" t="s">
        <v>1215</v>
      </c>
      <c r="K317" s="19" t="s">
        <v>1216</v>
      </c>
    </row>
    <row r="318" spans="1:11" ht="15">
      <c r="A318" s="4"/>
      <c r="B318" s="9" t="s">
        <v>300</v>
      </c>
      <c r="C318" s="9" t="s">
        <v>308</v>
      </c>
      <c r="D318" s="9" t="s">
        <v>96</v>
      </c>
      <c r="E318" s="9" t="s">
        <v>97</v>
      </c>
      <c r="F318" s="9">
        <v>50101125</v>
      </c>
      <c r="G318" s="9" t="s">
        <v>309</v>
      </c>
      <c r="H318" s="4" t="s">
        <v>1217</v>
      </c>
      <c r="I318" s="20" t="s">
        <v>1218</v>
      </c>
      <c r="J318" s="4" t="s">
        <v>1219</v>
      </c>
      <c r="K318" s="19">
        <v>361814079</v>
      </c>
    </row>
    <row r="319" spans="1:11" ht="15">
      <c r="A319" s="4"/>
      <c r="B319" s="9" t="s">
        <v>300</v>
      </c>
      <c r="C319" s="9" t="s">
        <v>308</v>
      </c>
      <c r="D319" s="9" t="s">
        <v>149</v>
      </c>
      <c r="E319" s="9" t="s">
        <v>101</v>
      </c>
      <c r="F319" s="9">
        <v>50105609</v>
      </c>
      <c r="G319" s="9" t="s">
        <v>310</v>
      </c>
      <c r="H319" s="4" t="s">
        <v>1220</v>
      </c>
      <c r="I319" s="20">
        <v>1.97103162006042E+17</v>
      </c>
      <c r="J319" s="4" t="s">
        <v>1221</v>
      </c>
      <c r="K319" s="19">
        <v>8155714103</v>
      </c>
    </row>
    <row r="320" spans="1:11" ht="15">
      <c r="A320" s="4"/>
      <c r="B320" s="9" t="s">
        <v>300</v>
      </c>
      <c r="C320" s="9" t="s">
        <v>311</v>
      </c>
      <c r="D320" s="9" t="s">
        <v>96</v>
      </c>
      <c r="E320" s="9" t="s">
        <v>97</v>
      </c>
      <c r="F320" s="9">
        <v>50101132</v>
      </c>
      <c r="G320" s="9" t="s">
        <v>312</v>
      </c>
      <c r="H320" s="4" t="s">
        <v>1222</v>
      </c>
      <c r="I320" s="20" t="s">
        <v>1223</v>
      </c>
      <c r="J320" s="4" t="s">
        <v>1224</v>
      </c>
      <c r="K320" s="19">
        <v>7422782</v>
      </c>
    </row>
    <row r="321" spans="1:11" ht="15">
      <c r="A321" s="4"/>
      <c r="B321" s="9" t="s">
        <v>300</v>
      </c>
      <c r="C321" s="9" t="s">
        <v>311</v>
      </c>
      <c r="D321" s="9" t="s">
        <v>327</v>
      </c>
      <c r="E321" s="9" t="s">
        <v>97</v>
      </c>
      <c r="F321" s="9">
        <v>50101104</v>
      </c>
      <c r="G321" s="9" t="s">
        <v>482</v>
      </c>
      <c r="H321" s="4" t="s">
        <v>1225</v>
      </c>
      <c r="I321" s="20" t="s">
        <v>1226</v>
      </c>
      <c r="J321" s="4" t="s">
        <v>1227</v>
      </c>
      <c r="K321" s="19">
        <v>3617445481</v>
      </c>
    </row>
    <row r="322" spans="1:11" ht="15">
      <c r="A322" s="4"/>
      <c r="B322" s="9" t="s">
        <v>300</v>
      </c>
      <c r="C322" s="9" t="s">
        <v>313</v>
      </c>
      <c r="D322" s="9" t="s">
        <v>96</v>
      </c>
      <c r="E322" s="9" t="s">
        <v>97</v>
      </c>
      <c r="F322" s="9">
        <v>50101126</v>
      </c>
      <c r="G322" s="9" t="s">
        <v>314</v>
      </c>
      <c r="H322" s="4" t="s">
        <v>1228</v>
      </c>
      <c r="I322" s="20" t="s">
        <v>1229</v>
      </c>
      <c r="J322" s="4" t="s">
        <v>1230</v>
      </c>
      <c r="K322" s="19">
        <v>87861004671</v>
      </c>
    </row>
    <row r="323" spans="1:11" ht="15">
      <c r="A323" s="4"/>
      <c r="B323" s="9" t="s">
        <v>300</v>
      </c>
      <c r="C323" s="9" t="s">
        <v>315</v>
      </c>
      <c r="D323" s="9" t="s">
        <v>96</v>
      </c>
      <c r="E323" s="9" t="s">
        <v>97</v>
      </c>
      <c r="F323" s="9">
        <v>50101133</v>
      </c>
      <c r="G323" s="9" t="s">
        <v>316</v>
      </c>
      <c r="H323" s="4" t="s">
        <v>1231</v>
      </c>
      <c r="I323" s="20">
        <v>1.96212311990031E+17</v>
      </c>
      <c r="J323" s="4" t="s">
        <v>1232</v>
      </c>
      <c r="K323" s="19" t="s">
        <v>1233</v>
      </c>
    </row>
    <row r="324" spans="1:11" ht="15">
      <c r="A324" s="4"/>
      <c r="B324" s="9" t="s">
        <v>300</v>
      </c>
      <c r="C324" s="9" t="s">
        <v>317</v>
      </c>
      <c r="D324" s="9" t="s">
        <v>96</v>
      </c>
      <c r="E324" s="9" t="s">
        <v>101</v>
      </c>
      <c r="F324" s="9">
        <v>50101129</v>
      </c>
      <c r="G324" s="9" t="s">
        <v>319</v>
      </c>
      <c r="H324" s="4" t="s">
        <v>1234</v>
      </c>
      <c r="I324" s="20">
        <v>1.97702062007011E+17</v>
      </c>
      <c r="J324" s="4" t="s">
        <v>1235</v>
      </c>
      <c r="K324" s="19" t="s">
        <v>1236</v>
      </c>
    </row>
    <row r="325" spans="1:11" ht="15">
      <c r="A325" s="4"/>
      <c r="B325" s="9" t="s">
        <v>300</v>
      </c>
      <c r="C325" s="9" t="s">
        <v>317</v>
      </c>
      <c r="D325" s="9" t="s">
        <v>96</v>
      </c>
      <c r="E325" s="9" t="s">
        <v>97</v>
      </c>
      <c r="F325" s="9">
        <v>50101122</v>
      </c>
      <c r="G325" s="9" t="s">
        <v>318</v>
      </c>
      <c r="H325" s="4" t="s">
        <v>1237</v>
      </c>
      <c r="I325" s="20">
        <v>1.95511101984031E+17</v>
      </c>
      <c r="J325" s="4" t="s">
        <v>1238</v>
      </c>
      <c r="K325" s="19">
        <v>81338717844</v>
      </c>
    </row>
    <row r="326" spans="1:11" ht="15">
      <c r="A326" s="4"/>
      <c r="B326" s="9" t="s">
        <v>300</v>
      </c>
      <c r="C326" s="9" t="s">
        <v>483</v>
      </c>
      <c r="D326" s="9" t="s">
        <v>327</v>
      </c>
      <c r="E326" s="9" t="s">
        <v>97</v>
      </c>
      <c r="F326" s="9">
        <v>50103438</v>
      </c>
      <c r="G326" s="9" t="s">
        <v>484</v>
      </c>
      <c r="H326" s="4" t="s">
        <v>1239</v>
      </c>
      <c r="I326" s="20" t="s">
        <v>1240</v>
      </c>
      <c r="J326" s="4" t="s">
        <v>1241</v>
      </c>
      <c r="K326" s="19">
        <v>3617471040</v>
      </c>
    </row>
    <row r="327" spans="1:11" ht="15">
      <c r="A327" s="4"/>
      <c r="B327" s="9" t="s">
        <v>300</v>
      </c>
      <c r="C327" s="9" t="s">
        <v>300</v>
      </c>
      <c r="D327" s="9" t="s">
        <v>96</v>
      </c>
      <c r="E327" s="9" t="s">
        <v>101</v>
      </c>
      <c r="F327" s="9">
        <v>50103437</v>
      </c>
      <c r="G327" s="9" t="s">
        <v>325</v>
      </c>
      <c r="H327" s="4" t="s">
        <v>1242</v>
      </c>
      <c r="I327" s="20"/>
      <c r="J327" s="4" t="s">
        <v>1243</v>
      </c>
      <c r="K327" s="19">
        <v>81558521777</v>
      </c>
    </row>
    <row r="328" spans="1:11" ht="15">
      <c r="A328" s="4"/>
      <c r="B328" s="9" t="s">
        <v>300</v>
      </c>
      <c r="C328" s="9" t="s">
        <v>300</v>
      </c>
      <c r="D328" s="9" t="s">
        <v>96</v>
      </c>
      <c r="E328" s="9" t="s">
        <v>97</v>
      </c>
      <c r="F328" s="9">
        <v>50101121</v>
      </c>
      <c r="G328" s="9" t="s">
        <v>322</v>
      </c>
      <c r="H328" s="4" t="s">
        <v>1244</v>
      </c>
      <c r="I328" s="20" t="s">
        <v>1245</v>
      </c>
      <c r="J328" s="4" t="s">
        <v>1230</v>
      </c>
      <c r="K328" s="19">
        <v>8123987514</v>
      </c>
    </row>
    <row r="329" spans="1:11" ht="15">
      <c r="A329" s="4"/>
      <c r="B329" s="9" t="s">
        <v>300</v>
      </c>
      <c r="C329" s="9" t="s">
        <v>300</v>
      </c>
      <c r="D329" s="9" t="s">
        <v>96</v>
      </c>
      <c r="E329" s="9" t="s">
        <v>101</v>
      </c>
      <c r="F329" s="9">
        <v>50101100</v>
      </c>
      <c r="G329" s="9" t="s">
        <v>320</v>
      </c>
      <c r="H329" s="4" t="s">
        <v>1246</v>
      </c>
      <c r="I329" s="20" t="s">
        <v>513</v>
      </c>
      <c r="J329" s="4" t="s">
        <v>1247</v>
      </c>
      <c r="K329" s="19">
        <v>3618622235</v>
      </c>
    </row>
    <row r="330" spans="1:11" ht="15">
      <c r="A330" s="4"/>
      <c r="B330" s="9" t="s">
        <v>300</v>
      </c>
      <c r="C330" s="9" t="s">
        <v>300</v>
      </c>
      <c r="D330" s="9" t="s">
        <v>96</v>
      </c>
      <c r="E330" s="9" t="s">
        <v>97</v>
      </c>
      <c r="F330" s="9">
        <v>50101101</v>
      </c>
      <c r="G330" s="9" t="s">
        <v>321</v>
      </c>
      <c r="H330" s="4" t="s">
        <v>1248</v>
      </c>
      <c r="I330" s="20">
        <v>1.95905051985031E+17</v>
      </c>
      <c r="J330" s="4" t="s">
        <v>1249</v>
      </c>
      <c r="K330" s="19">
        <v>82214444804</v>
      </c>
    </row>
    <row r="331" spans="1:11" ht="15">
      <c r="A331" s="4"/>
      <c r="B331" s="9" t="s">
        <v>300</v>
      </c>
      <c r="C331" s="9" t="s">
        <v>300</v>
      </c>
      <c r="D331" s="9" t="s">
        <v>96</v>
      </c>
      <c r="E331" s="9" t="s">
        <v>101</v>
      </c>
      <c r="F331" s="9">
        <v>50101193</v>
      </c>
      <c r="G331" s="9" t="s">
        <v>323</v>
      </c>
      <c r="H331" s="4" t="s">
        <v>1250</v>
      </c>
      <c r="I331" s="20" t="s">
        <v>513</v>
      </c>
      <c r="J331" s="4" t="s">
        <v>1251</v>
      </c>
      <c r="K331" s="19">
        <v>81337231805</v>
      </c>
    </row>
    <row r="332" spans="1:11" ht="15">
      <c r="A332" s="4"/>
      <c r="B332" s="9" t="s">
        <v>300</v>
      </c>
      <c r="C332" s="9" t="s">
        <v>300</v>
      </c>
      <c r="D332" s="9" t="s">
        <v>96</v>
      </c>
      <c r="E332" s="9" t="s">
        <v>101</v>
      </c>
      <c r="F332" s="9">
        <v>50101306</v>
      </c>
      <c r="G332" s="9" t="s">
        <v>324</v>
      </c>
      <c r="H332" s="4" t="s">
        <v>1252</v>
      </c>
      <c r="I332" s="20"/>
      <c r="J332" s="4" t="s">
        <v>1253</v>
      </c>
      <c r="K332" s="19" t="s">
        <v>1254</v>
      </c>
    </row>
    <row r="333" spans="1:11" ht="15">
      <c r="A333" s="4"/>
      <c r="B333" s="9" t="s">
        <v>300</v>
      </c>
      <c r="C333" s="9" t="s">
        <v>300</v>
      </c>
      <c r="D333" s="9" t="s">
        <v>149</v>
      </c>
      <c r="E333" s="9" t="s">
        <v>101</v>
      </c>
      <c r="F333" s="9">
        <v>50105610</v>
      </c>
      <c r="G333" s="9" t="s">
        <v>326</v>
      </c>
      <c r="H333" s="4" t="s">
        <v>1255</v>
      </c>
      <c r="I333" s="20">
        <v>1.97312312000121E+17</v>
      </c>
      <c r="J333" s="4" t="s">
        <v>1256</v>
      </c>
      <c r="K333" s="19">
        <v>85737104870</v>
      </c>
    </row>
    <row r="334" spans="1:11" ht="15">
      <c r="A334" s="4"/>
      <c r="B334" s="9" t="s">
        <v>300</v>
      </c>
      <c r="C334" s="9" t="s">
        <v>300</v>
      </c>
      <c r="D334" s="9" t="s">
        <v>327</v>
      </c>
      <c r="E334" s="9" t="s">
        <v>101</v>
      </c>
      <c r="F334" s="9">
        <v>69759271</v>
      </c>
      <c r="G334" s="9" t="s">
        <v>494</v>
      </c>
      <c r="H334" s="4" t="s">
        <v>1257</v>
      </c>
      <c r="I334" s="20">
        <v>0</v>
      </c>
      <c r="J334" s="4" t="s">
        <v>1258</v>
      </c>
      <c r="K334" s="19">
        <v>361819070</v>
      </c>
    </row>
    <row r="335" spans="1:11" ht="15">
      <c r="A335" s="4"/>
      <c r="B335" s="9" t="s">
        <v>300</v>
      </c>
      <c r="C335" s="9" t="s">
        <v>300</v>
      </c>
      <c r="D335" s="9" t="s">
        <v>327</v>
      </c>
      <c r="E335" s="9" t="s">
        <v>101</v>
      </c>
      <c r="F335" s="9">
        <v>50101102</v>
      </c>
      <c r="G335" s="9" t="s">
        <v>492</v>
      </c>
      <c r="H335" s="4" t="s">
        <v>1259</v>
      </c>
      <c r="I335" s="20" t="s">
        <v>513</v>
      </c>
      <c r="J335" s="4" t="s">
        <v>1260</v>
      </c>
      <c r="K335" s="19">
        <v>85237231555</v>
      </c>
    </row>
    <row r="336" spans="1:11" ht="15">
      <c r="A336" s="4"/>
      <c r="B336" s="9" t="s">
        <v>300</v>
      </c>
      <c r="C336" s="9" t="s">
        <v>300</v>
      </c>
      <c r="D336" s="9" t="s">
        <v>327</v>
      </c>
      <c r="E336" s="9" t="s">
        <v>97</v>
      </c>
      <c r="F336" s="9">
        <v>50101103</v>
      </c>
      <c r="G336" s="9" t="s">
        <v>493</v>
      </c>
      <c r="H336" s="4" t="s">
        <v>1261</v>
      </c>
      <c r="I336" s="20" t="s">
        <v>1262</v>
      </c>
      <c r="J336" s="4" t="s">
        <v>1263</v>
      </c>
      <c r="K336" s="19">
        <v>8164742950</v>
      </c>
    </row>
    <row r="337" spans="1:11" ht="15">
      <c r="A337" s="4"/>
      <c r="B337" s="9" t="s">
        <v>300</v>
      </c>
      <c r="C337" s="9" t="s">
        <v>300</v>
      </c>
      <c r="D337" s="9" t="s">
        <v>327</v>
      </c>
      <c r="E337" s="9" t="s">
        <v>101</v>
      </c>
      <c r="F337" s="9">
        <v>50101105</v>
      </c>
      <c r="G337" s="9" t="s">
        <v>488</v>
      </c>
      <c r="H337" s="4" t="s">
        <v>1264</v>
      </c>
      <c r="I337" s="20" t="s">
        <v>1265</v>
      </c>
      <c r="J337" s="4" t="s">
        <v>1266</v>
      </c>
      <c r="K337" s="19">
        <v>8174750957</v>
      </c>
    </row>
    <row r="338" spans="1:11" ht="15">
      <c r="A338" s="4"/>
      <c r="B338" s="9" t="s">
        <v>300</v>
      </c>
      <c r="C338" s="9" t="s">
        <v>300</v>
      </c>
      <c r="D338" s="9" t="s">
        <v>327</v>
      </c>
      <c r="E338" s="9" t="s">
        <v>101</v>
      </c>
      <c r="F338" s="9">
        <v>50101106</v>
      </c>
      <c r="G338" s="9" t="s">
        <v>489</v>
      </c>
      <c r="H338" s="4" t="s">
        <v>1267</v>
      </c>
      <c r="I338" s="20"/>
      <c r="J338" s="4" t="s">
        <v>1268</v>
      </c>
      <c r="K338" s="19">
        <v>81238240004</v>
      </c>
    </row>
    <row r="339" spans="1:11" ht="15">
      <c r="A339" s="4"/>
      <c r="B339" s="9" t="s">
        <v>300</v>
      </c>
      <c r="C339" s="9" t="s">
        <v>300</v>
      </c>
      <c r="D339" s="9" t="s">
        <v>327</v>
      </c>
      <c r="E339" s="9" t="s">
        <v>101</v>
      </c>
      <c r="F339" s="9">
        <v>50101107</v>
      </c>
      <c r="G339" s="9" t="s">
        <v>490</v>
      </c>
      <c r="H339" s="4" t="s">
        <v>1269</v>
      </c>
      <c r="I339" s="20">
        <v>0</v>
      </c>
      <c r="J339" s="4" t="s">
        <v>1270</v>
      </c>
      <c r="K339" s="19">
        <v>81239179512</v>
      </c>
    </row>
    <row r="340" spans="1:11" ht="15">
      <c r="A340" s="4"/>
      <c r="B340" s="9" t="s">
        <v>300</v>
      </c>
      <c r="C340" s="9" t="s">
        <v>300</v>
      </c>
      <c r="D340" s="9" t="s">
        <v>327</v>
      </c>
      <c r="E340" s="9" t="s">
        <v>101</v>
      </c>
      <c r="F340" s="9">
        <v>50101109</v>
      </c>
      <c r="G340" s="9" t="s">
        <v>491</v>
      </c>
      <c r="H340" s="4" t="s">
        <v>1271</v>
      </c>
      <c r="I340" s="20" t="s">
        <v>513</v>
      </c>
      <c r="J340" s="4" t="s">
        <v>1272</v>
      </c>
      <c r="K340" s="19">
        <v>8174197144</v>
      </c>
    </row>
    <row r="341" spans="1:11" ht="15">
      <c r="A341" s="4"/>
      <c r="B341" s="9" t="s">
        <v>300</v>
      </c>
      <c r="C341" s="9" t="s">
        <v>300</v>
      </c>
      <c r="D341" s="9" t="s">
        <v>327</v>
      </c>
      <c r="E341" s="9" t="s">
        <v>101</v>
      </c>
      <c r="F341" s="9">
        <v>50103439</v>
      </c>
      <c r="G341" s="9" t="s">
        <v>485</v>
      </c>
      <c r="H341" s="4" t="s">
        <v>1273</v>
      </c>
      <c r="I341" s="20">
        <v>0</v>
      </c>
      <c r="J341" s="4" t="s">
        <v>1274</v>
      </c>
      <c r="K341" s="19">
        <v>81353072221</v>
      </c>
    </row>
    <row r="342" spans="1:11" ht="15">
      <c r="A342" s="4"/>
      <c r="B342" s="9" t="s">
        <v>300</v>
      </c>
      <c r="C342" s="9" t="s">
        <v>300</v>
      </c>
      <c r="D342" s="9" t="s">
        <v>327</v>
      </c>
      <c r="E342" s="9" t="s">
        <v>101</v>
      </c>
      <c r="F342" s="9">
        <v>50103847</v>
      </c>
      <c r="G342" s="9" t="s">
        <v>486</v>
      </c>
      <c r="H342" s="4" t="s">
        <v>1275</v>
      </c>
      <c r="I342" s="20" t="s">
        <v>513</v>
      </c>
      <c r="J342" s="4" t="s">
        <v>1276</v>
      </c>
      <c r="K342" s="19">
        <v>81337147830</v>
      </c>
    </row>
    <row r="343" spans="1:11" ht="15">
      <c r="A343" s="4"/>
      <c r="B343" s="9" t="s">
        <v>300</v>
      </c>
      <c r="C343" s="9" t="s">
        <v>300</v>
      </c>
      <c r="D343" s="9" t="s">
        <v>327</v>
      </c>
      <c r="E343" s="9" t="s">
        <v>101</v>
      </c>
      <c r="F343" s="9">
        <v>50105440</v>
      </c>
      <c r="G343" s="9" t="s">
        <v>487</v>
      </c>
      <c r="H343" s="4" t="s">
        <v>1277</v>
      </c>
      <c r="I343" s="20" t="s">
        <v>513</v>
      </c>
      <c r="J343" s="4" t="s">
        <v>1278</v>
      </c>
      <c r="K343" s="19">
        <v>81353281381</v>
      </c>
    </row>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pageMargins left="0.5905511811023623" right="0" top="0.35433070866141736" bottom="0.35433070866141736" header="0" footer="0"/>
  <pageSetup orientation="landscape" paperSize="9" r:id="rId1"/>
</worksheet>
</file>

<file path=xl/worksheets/sheet3.xml><?xml version="1.0" encoding="utf-8"?>
<worksheet xmlns="http://schemas.openxmlformats.org/spreadsheetml/2006/main" xmlns:r="http://schemas.openxmlformats.org/officeDocument/2006/relationships">
  <dimension ref="A1:T35"/>
  <sheetViews>
    <sheetView view="pageBreakPreview" zoomScale="85" zoomScaleSheetLayoutView="85" zoomScalePageLayoutView="0" workbookViewId="0" topLeftCell="A4">
      <selection activeCell="A16" sqref="A16:T19"/>
    </sheetView>
  </sheetViews>
  <sheetFormatPr defaultColWidth="9.140625" defaultRowHeight="15"/>
  <cols>
    <col min="1" max="1" width="3.28125" style="1" bestFit="1" customWidth="1"/>
    <col min="2" max="2" width="9.57421875" style="8" customWidth="1"/>
    <col min="3" max="3" width="13.28125" style="8" customWidth="1"/>
    <col min="4" max="4" width="5.28125" style="8" bestFit="1" customWidth="1"/>
    <col min="5" max="5" width="7.140625" style="8" bestFit="1" customWidth="1"/>
    <col min="6" max="6" width="9.00390625" style="8" bestFit="1" customWidth="1"/>
    <col min="7" max="7" width="19.7109375" style="8" customWidth="1"/>
    <col min="8" max="8" width="6.8515625" style="2" customWidth="1"/>
    <col min="9" max="9" width="6.28125" style="2" bestFit="1" customWidth="1"/>
    <col min="10" max="10" width="6.421875" style="2" bestFit="1" customWidth="1"/>
    <col min="11" max="11" width="4.00390625" style="2" customWidth="1"/>
    <col min="12" max="12" width="6.28125" style="2" bestFit="1" customWidth="1"/>
    <col min="13" max="13" width="6.421875" style="2" bestFit="1" customWidth="1"/>
    <col min="14" max="14" width="6.8515625" style="2" customWidth="1"/>
    <col min="15" max="15" width="4.28125" style="2" customWidth="1"/>
    <col min="16" max="16" width="5.00390625" style="2" customWidth="1"/>
    <col min="17" max="17" width="4.00390625" style="2" customWidth="1"/>
    <col min="18" max="18" width="6.57421875" style="2" customWidth="1"/>
    <col min="19" max="19" width="4.28125" style="2" customWidth="1"/>
    <col min="20" max="20" width="10.421875" style="1" customWidth="1"/>
    <col min="21" max="16384" width="9.140625" style="1" customWidth="1"/>
  </cols>
  <sheetData>
    <row r="1" spans="1:19" ht="12">
      <c r="A1" s="67"/>
      <c r="B1" s="67"/>
      <c r="C1" s="67"/>
      <c r="D1" s="67"/>
      <c r="E1" s="67"/>
      <c r="F1" s="67"/>
      <c r="G1" s="67"/>
      <c r="H1" s="67"/>
      <c r="I1" s="67"/>
      <c r="J1" s="67"/>
      <c r="K1" s="67"/>
      <c r="L1" s="67"/>
      <c r="M1" s="67"/>
      <c r="N1" s="67"/>
      <c r="O1" s="67"/>
      <c r="P1" s="67"/>
      <c r="Q1" s="67"/>
      <c r="R1" s="67"/>
      <c r="S1" s="67"/>
    </row>
    <row r="2" spans="1:20" ht="16.5" customHeight="1">
      <c r="A2" s="64"/>
      <c r="B2" s="64"/>
      <c r="C2" s="64"/>
      <c r="D2" s="64"/>
      <c r="E2" s="64"/>
      <c r="F2" s="64"/>
      <c r="G2" s="64"/>
      <c r="H2" s="64"/>
      <c r="I2" s="64"/>
      <c r="J2" s="64"/>
      <c r="K2" s="64"/>
      <c r="L2" s="64"/>
      <c r="M2" s="64"/>
      <c r="N2" s="64"/>
      <c r="O2" s="64"/>
      <c r="P2" s="64"/>
      <c r="Q2" s="64"/>
      <c r="R2" s="64"/>
      <c r="S2" s="64"/>
      <c r="T2" s="64"/>
    </row>
    <row r="5" ht="12"/>
    <row r="6" ht="12">
      <c r="C6" s="12"/>
    </row>
    <row r="7" ht="12">
      <c r="C7" s="12"/>
    </row>
    <row r="8" ht="12"/>
    <row r="9" ht="12"/>
    <row r="10" ht="12"/>
    <row r="11" ht="12"/>
    <row r="12" ht="12"/>
    <row r="13" ht="12"/>
    <row r="16" spans="1:20" s="24" customFormat="1" ht="26.25" customHeight="1">
      <c r="A16" s="68" t="str">
        <f>"Dengan menghaturkan Puja Pangastuti dan Angayubagia kehadapan Ida Sang Hyang Widi Wasa/Tuhan Yang Maha Esa,Data Pendidikan "&amp;COVER!A17&amp;"  Tahun Ajaran  2018/2019  ini dapat dirangkum. Data Pendidikan ini dimaksud untuk memberikan informasi dan gambaran singkat mengenai keadaan Pendidikan di "&amp;COVER!A17&amp;" Tahun Ajaran 2018/2019 dan diharapkan dapat menjadi sebagai salah satu bahan untuk penyusunan perencanaan Pendidikan tahun yang akan datang."</f>
        <v>Dengan menghaturkan Puja Pangastuti dan Angayubagia kehadapan Ida Sang Hyang Widi Wasa/Tuhan Yang Maha Esa,Data Pendidikan SD NEGERI …..  Tahun Ajaran  2018/2019  ini dapat dirangkum. Data Pendidikan ini dimaksud untuk memberikan informasi dan gambaran singkat mengenai keadaan Pendidikan di SD NEGERI ….. Tahun Ajaran 2018/2019 dan diharapkan dapat menjadi sebagai salah satu bahan untuk penyusunan perencanaan Pendidikan tahun yang akan datang.</v>
      </c>
      <c r="B16" s="68"/>
      <c r="C16" s="68"/>
      <c r="D16" s="68"/>
      <c r="E16" s="68"/>
      <c r="F16" s="68"/>
      <c r="G16" s="68"/>
      <c r="H16" s="68"/>
      <c r="I16" s="68"/>
      <c r="J16" s="68"/>
      <c r="K16" s="68"/>
      <c r="L16" s="68"/>
      <c r="M16" s="68"/>
      <c r="N16" s="68"/>
      <c r="O16" s="68"/>
      <c r="P16" s="68"/>
      <c r="Q16" s="68"/>
      <c r="R16" s="68"/>
      <c r="S16" s="68"/>
      <c r="T16" s="68"/>
    </row>
    <row r="17" spans="1:20" s="24" customFormat="1" ht="26.25" customHeight="1">
      <c r="A17" s="68"/>
      <c r="B17" s="68"/>
      <c r="C17" s="68"/>
      <c r="D17" s="68"/>
      <c r="E17" s="68"/>
      <c r="F17" s="68"/>
      <c r="G17" s="68"/>
      <c r="H17" s="68"/>
      <c r="I17" s="68"/>
      <c r="J17" s="68"/>
      <c r="K17" s="68"/>
      <c r="L17" s="68"/>
      <c r="M17" s="68"/>
      <c r="N17" s="68"/>
      <c r="O17" s="68"/>
      <c r="P17" s="68"/>
      <c r="Q17" s="68"/>
      <c r="R17" s="68"/>
      <c r="S17" s="68"/>
      <c r="T17" s="68"/>
    </row>
    <row r="18" spans="1:20" s="24" customFormat="1" ht="26.25" customHeight="1">
      <c r="A18" s="68"/>
      <c r="B18" s="68"/>
      <c r="C18" s="68"/>
      <c r="D18" s="68"/>
      <c r="E18" s="68"/>
      <c r="F18" s="68"/>
      <c r="G18" s="68"/>
      <c r="H18" s="68"/>
      <c r="I18" s="68"/>
      <c r="J18" s="68"/>
      <c r="K18" s="68"/>
      <c r="L18" s="68"/>
      <c r="M18" s="68"/>
      <c r="N18" s="68"/>
      <c r="O18" s="68"/>
      <c r="P18" s="68"/>
      <c r="Q18" s="68"/>
      <c r="R18" s="68"/>
      <c r="S18" s="68"/>
      <c r="T18" s="68"/>
    </row>
    <row r="19" spans="1:20" s="24" customFormat="1" ht="26.25" customHeight="1">
      <c r="A19" s="68"/>
      <c r="B19" s="68"/>
      <c r="C19" s="68"/>
      <c r="D19" s="68"/>
      <c r="E19" s="68"/>
      <c r="F19" s="68"/>
      <c r="G19" s="68"/>
      <c r="H19" s="68"/>
      <c r="I19" s="68"/>
      <c r="J19" s="68"/>
      <c r="K19" s="68"/>
      <c r="L19" s="68"/>
      <c r="M19" s="68"/>
      <c r="N19" s="68"/>
      <c r="O19" s="68"/>
      <c r="P19" s="68"/>
      <c r="Q19" s="68"/>
      <c r="R19" s="68"/>
      <c r="S19" s="68"/>
      <c r="T19" s="68"/>
    </row>
    <row r="21" spans="1:20" ht="12">
      <c r="A21" s="126" t="str">
        <f>"Kami menyatakan dengan sebenarnya bahwa bertanggung jawab penuh terhadap isian Rangkuman Data "&amp;COVER!A17&amp;". Apabila dikemudian hari terdapat ketidak sesuaian data yang dikirimkan dengan keadaan yang sebenarnya, kami bertanggung jawab sepenuhnya dan bersedia menerima sanksi sesuai ketentuan yang berlaku"</f>
        <v>Kami menyatakan dengan sebenarnya bahwa bertanggung jawab penuh terhadap isian Rangkuman Data SD NEGERI …... Apabila dikemudian hari terdapat ketidak sesuaian data yang dikirimkan dengan keadaan yang sebenarnya, kami bertanggung jawab sepenuhnya dan bersedia menerima sanksi sesuai ketentuan yang berlaku</v>
      </c>
      <c r="B21" s="126"/>
      <c r="C21" s="126"/>
      <c r="D21" s="126"/>
      <c r="E21" s="126"/>
      <c r="F21" s="126"/>
      <c r="G21" s="126"/>
      <c r="H21" s="126"/>
      <c r="I21" s="126"/>
      <c r="J21" s="126"/>
      <c r="K21" s="126"/>
      <c r="L21" s="126"/>
      <c r="M21" s="126"/>
      <c r="N21" s="126"/>
      <c r="O21" s="126"/>
      <c r="P21" s="126"/>
      <c r="Q21" s="126"/>
      <c r="R21" s="126"/>
      <c r="S21" s="126"/>
      <c r="T21" s="126"/>
    </row>
    <row r="22" spans="1:20" ht="12">
      <c r="A22" s="126"/>
      <c r="B22" s="126"/>
      <c r="C22" s="126"/>
      <c r="D22" s="126"/>
      <c r="E22" s="126"/>
      <c r="F22" s="126"/>
      <c r="G22" s="126"/>
      <c r="H22" s="126"/>
      <c r="I22" s="126"/>
      <c r="J22" s="126"/>
      <c r="K22" s="126"/>
      <c r="L22" s="126"/>
      <c r="M22" s="126"/>
      <c r="N22" s="126"/>
      <c r="O22" s="126"/>
      <c r="P22" s="126"/>
      <c r="Q22" s="126"/>
      <c r="R22" s="126"/>
      <c r="S22" s="126"/>
      <c r="T22" s="126"/>
    </row>
    <row r="23" spans="1:20" ht="12">
      <c r="A23" s="126"/>
      <c r="B23" s="126"/>
      <c r="C23" s="126"/>
      <c r="D23" s="126"/>
      <c r="E23" s="126"/>
      <c r="F23" s="126"/>
      <c r="G23" s="126"/>
      <c r="H23" s="126"/>
      <c r="I23" s="126"/>
      <c r="J23" s="126"/>
      <c r="K23" s="126"/>
      <c r="L23" s="126"/>
      <c r="M23" s="126"/>
      <c r="N23" s="126"/>
      <c r="O23" s="126"/>
      <c r="P23" s="126"/>
      <c r="Q23" s="126"/>
      <c r="R23" s="126"/>
      <c r="S23" s="126"/>
      <c r="T23" s="126"/>
    </row>
    <row r="24" spans="1:20" ht="12">
      <c r="A24" s="126"/>
      <c r="B24" s="126"/>
      <c r="C24" s="126"/>
      <c r="D24" s="126"/>
      <c r="E24" s="126"/>
      <c r="F24" s="126"/>
      <c r="G24" s="126"/>
      <c r="H24" s="126"/>
      <c r="I24" s="126"/>
      <c r="J24" s="126"/>
      <c r="K24" s="126"/>
      <c r="L24" s="126"/>
      <c r="M24" s="126"/>
      <c r="N24" s="126"/>
      <c r="O24" s="126"/>
      <c r="P24" s="126"/>
      <c r="Q24" s="126"/>
      <c r="R24" s="126"/>
      <c r="S24" s="126"/>
      <c r="T24" s="126"/>
    </row>
    <row r="25" spans="1:20" ht="12">
      <c r="A25" s="126"/>
      <c r="B25" s="126"/>
      <c r="C25" s="126"/>
      <c r="D25" s="126"/>
      <c r="E25" s="126"/>
      <c r="F25" s="126"/>
      <c r="G25" s="126"/>
      <c r="H25" s="126"/>
      <c r="I25" s="126"/>
      <c r="J25" s="126"/>
      <c r="K25" s="126"/>
      <c r="L25" s="126"/>
      <c r="M25" s="126"/>
      <c r="N25" s="126"/>
      <c r="O25" s="126"/>
      <c r="P25" s="126"/>
      <c r="Q25" s="126"/>
      <c r="R25" s="126"/>
      <c r="S25" s="126"/>
      <c r="T25" s="126"/>
    </row>
    <row r="27" ht="12.75">
      <c r="M27" s="25" t="s">
        <v>1363</v>
      </c>
    </row>
    <row r="28" ht="12.75">
      <c r="M28" s="26" t="str">
        <f>"Kepala "&amp;COVER!A17</f>
        <v>Kepala SD NEGERI …..</v>
      </c>
    </row>
    <row r="29" ht="12.75">
      <c r="M29" s="26"/>
    </row>
    <row r="30" ht="12.75">
      <c r="M30" s="27"/>
    </row>
    <row r="31" spans="2:19" ht="12.75">
      <c r="B31" s="1"/>
      <c r="C31" s="1"/>
      <c r="D31" s="1"/>
      <c r="E31" s="1"/>
      <c r="F31" s="1"/>
      <c r="G31" s="1"/>
      <c r="H31" s="1"/>
      <c r="I31" s="1"/>
      <c r="J31" s="1"/>
      <c r="K31" s="1"/>
      <c r="L31" s="1"/>
      <c r="M31" s="28"/>
      <c r="N31" s="1"/>
      <c r="O31" s="1"/>
      <c r="P31" s="1"/>
      <c r="Q31" s="1"/>
      <c r="R31" s="1"/>
      <c r="S31" s="1"/>
    </row>
    <row r="32" spans="2:19" ht="12.75">
      <c r="B32" s="1"/>
      <c r="C32" s="1"/>
      <c r="D32" s="1"/>
      <c r="E32" s="1"/>
      <c r="F32" s="1"/>
      <c r="G32" s="1"/>
      <c r="H32" s="1"/>
      <c r="I32" s="1"/>
      <c r="J32" s="1"/>
      <c r="K32" s="1"/>
      <c r="L32" s="1"/>
      <c r="M32" s="28"/>
      <c r="N32" s="1"/>
      <c r="O32" s="1"/>
      <c r="P32" s="1"/>
      <c r="Q32" s="1"/>
      <c r="R32" s="1"/>
      <c r="S32" s="1"/>
    </row>
    <row r="33" spans="2:19" ht="12.75">
      <c r="B33" s="1"/>
      <c r="C33" s="1"/>
      <c r="D33" s="1"/>
      <c r="E33" s="1"/>
      <c r="F33" s="1"/>
      <c r="G33" s="1"/>
      <c r="H33" s="1"/>
      <c r="I33" s="1"/>
      <c r="J33" s="1"/>
      <c r="K33" s="1"/>
      <c r="L33" s="1"/>
      <c r="M33" s="29" t="s">
        <v>1368</v>
      </c>
      <c r="N33" s="1"/>
      <c r="O33" s="1"/>
      <c r="P33" s="1"/>
      <c r="Q33" s="1"/>
      <c r="R33" s="1"/>
      <c r="S33" s="1"/>
    </row>
    <row r="34" ht="12.75">
      <c r="M34" s="26" t="s">
        <v>1369</v>
      </c>
    </row>
    <row r="35" ht="12">
      <c r="M35" s="125"/>
    </row>
  </sheetData>
  <sheetProtection/>
  <mergeCells count="4">
    <mergeCell ref="A1:S1"/>
    <mergeCell ref="A2:T2"/>
    <mergeCell ref="A16:T19"/>
    <mergeCell ref="A21:T25"/>
  </mergeCells>
  <printOptions/>
  <pageMargins left="0.61" right="0.3937007874015748" top="0.35433070866141736" bottom="0.35433070866141736" header="0" footer="0"/>
  <pageSetup horizontalDpi="300" verticalDpi="300" orientation="landscape" paperSize="9" scale="93" r:id="rId2"/>
  <drawing r:id="rId1"/>
</worksheet>
</file>

<file path=xl/worksheets/sheet4.xml><?xml version="1.0" encoding="utf-8"?>
<worksheet xmlns="http://schemas.openxmlformats.org/spreadsheetml/2006/main" xmlns:r="http://schemas.openxmlformats.org/officeDocument/2006/relationships">
  <sheetPr>
    <tabColor theme="0"/>
  </sheetPr>
  <dimension ref="A1:L6"/>
  <sheetViews>
    <sheetView view="pageBreakPreview" zoomScaleSheetLayoutView="100" zoomScalePageLayoutView="0" workbookViewId="0" topLeftCell="A1">
      <selection activeCell="G15" sqref="G15"/>
    </sheetView>
  </sheetViews>
  <sheetFormatPr defaultColWidth="9.140625" defaultRowHeight="15"/>
  <cols>
    <col min="1" max="1" width="3.28125" style="1" bestFit="1" customWidth="1"/>
    <col min="2" max="2" width="8.7109375" style="8" customWidth="1"/>
    <col min="3" max="3" width="12.8515625" style="8" customWidth="1"/>
    <col min="4" max="4" width="3.7109375" style="8" customWidth="1"/>
    <col min="5" max="5" width="5.57421875" style="8" customWidth="1"/>
    <col min="6" max="6" width="6.140625" style="8" customWidth="1"/>
    <col min="7" max="7" width="19.8515625" style="8" customWidth="1"/>
    <col min="8" max="8" width="5.28125" style="52" customWidth="1"/>
    <col min="9" max="9" width="6.140625" style="52" customWidth="1"/>
    <col min="10" max="10" width="23.140625" style="52" customWidth="1"/>
    <col min="11" max="11" width="13.8515625" style="14" bestFit="1" customWidth="1"/>
    <col min="12" max="12" width="37.140625" style="1" customWidth="1"/>
    <col min="13" max="16384" width="9.140625" style="1" customWidth="1"/>
  </cols>
  <sheetData>
    <row r="1" spans="1:12" ht="19.5" customHeight="1">
      <c r="A1" s="73" t="s">
        <v>1353</v>
      </c>
      <c r="B1" s="73"/>
      <c r="C1" s="73"/>
      <c r="D1" s="73"/>
      <c r="E1" s="73"/>
      <c r="F1" s="73"/>
      <c r="G1" s="73"/>
      <c r="H1" s="73"/>
      <c r="I1" s="73"/>
      <c r="J1" s="73"/>
      <c r="K1" s="73"/>
      <c r="L1" s="73"/>
    </row>
    <row r="2" spans="1:12" ht="11.25" customHeight="1">
      <c r="A2" s="74"/>
      <c r="B2" s="74"/>
      <c r="C2" s="74"/>
      <c r="D2" s="74"/>
      <c r="E2" s="74"/>
      <c r="F2" s="74"/>
      <c r="G2" s="74"/>
      <c r="H2" s="74"/>
      <c r="I2" s="74"/>
      <c r="J2" s="74"/>
      <c r="K2" s="74"/>
      <c r="L2" s="74"/>
    </row>
    <row r="3" spans="1:12" ht="12">
      <c r="A3" s="79" t="s">
        <v>0</v>
      </c>
      <c r="B3" s="69" t="s">
        <v>1</v>
      </c>
      <c r="C3" s="69" t="s">
        <v>2</v>
      </c>
      <c r="D3" s="69" t="s">
        <v>3</v>
      </c>
      <c r="E3" s="69" t="s">
        <v>4</v>
      </c>
      <c r="F3" s="69" t="s">
        <v>5</v>
      </c>
      <c r="G3" s="69" t="s">
        <v>6</v>
      </c>
      <c r="H3" s="70" t="s">
        <v>84</v>
      </c>
      <c r="I3" s="71" t="s">
        <v>85</v>
      </c>
      <c r="J3" s="80" t="s">
        <v>88</v>
      </c>
      <c r="K3" s="75" t="s">
        <v>89</v>
      </c>
      <c r="L3" s="77" t="s">
        <v>90</v>
      </c>
    </row>
    <row r="4" spans="1:12" ht="57" customHeight="1">
      <c r="A4" s="79"/>
      <c r="B4" s="69"/>
      <c r="C4" s="69"/>
      <c r="D4" s="69"/>
      <c r="E4" s="69"/>
      <c r="F4" s="69"/>
      <c r="G4" s="69"/>
      <c r="H4" s="70"/>
      <c r="I4" s="72"/>
      <c r="J4" s="81"/>
      <c r="K4" s="76"/>
      <c r="L4" s="78"/>
    </row>
    <row r="5" spans="1:12" ht="12">
      <c r="A5" s="30">
        <v>1</v>
      </c>
      <c r="B5" s="9" t="s">
        <v>266</v>
      </c>
      <c r="C5" s="9" t="s">
        <v>267</v>
      </c>
      <c r="D5" s="9" t="s">
        <v>1358</v>
      </c>
      <c r="E5" s="9" t="s">
        <v>97</v>
      </c>
      <c r="F5" s="9">
        <v>50102683</v>
      </c>
      <c r="G5" s="9" t="s">
        <v>1366</v>
      </c>
      <c r="H5" s="51" t="s">
        <v>1360</v>
      </c>
      <c r="I5" s="51" t="s">
        <v>1361</v>
      </c>
      <c r="J5" s="51" t="s">
        <v>1364</v>
      </c>
      <c r="K5" s="15" t="s">
        <v>513</v>
      </c>
      <c r="L5" s="4" t="s">
        <v>1362</v>
      </c>
    </row>
    <row r="6" spans="1:12" ht="12">
      <c r="A6" s="58">
        <v>2</v>
      </c>
      <c r="B6" s="59" t="s">
        <v>1365</v>
      </c>
      <c r="C6" s="59"/>
      <c r="D6" s="59"/>
      <c r="E6" s="59"/>
      <c r="F6" s="59"/>
      <c r="G6" s="59"/>
      <c r="H6" s="60"/>
      <c r="I6" s="60"/>
      <c r="J6" s="60"/>
      <c r="K6" s="61"/>
      <c r="L6" s="62"/>
    </row>
  </sheetData>
  <sheetProtection/>
  <autoFilter ref="A4:L5"/>
  <mergeCells count="13">
    <mergeCell ref="J3:J4"/>
    <mergeCell ref="E3:E4"/>
    <mergeCell ref="F3:F4"/>
    <mergeCell ref="G3:G4"/>
    <mergeCell ref="H3:H4"/>
    <mergeCell ref="I3:I4"/>
    <mergeCell ref="A1:L2"/>
    <mergeCell ref="K3:K4"/>
    <mergeCell ref="L3:L4"/>
    <mergeCell ref="A3:A4"/>
    <mergeCell ref="B3:B4"/>
    <mergeCell ref="C3:C4"/>
    <mergeCell ref="D3:D4"/>
  </mergeCells>
  <printOptions/>
  <pageMargins left="0.3937007874015748" right="0.3937007874015748" top="0.35433070866141736" bottom="0.35433070866141736" header="0" footer="0"/>
  <pageSetup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dimension ref="A1:AD10"/>
  <sheetViews>
    <sheetView view="pageBreakPreview" zoomScaleNormal="85" zoomScaleSheetLayoutView="100" zoomScalePageLayoutView="0" workbookViewId="0" topLeftCell="A1">
      <selection activeCell="G6" sqref="G6"/>
    </sheetView>
  </sheetViews>
  <sheetFormatPr defaultColWidth="9.140625" defaultRowHeight="15"/>
  <cols>
    <col min="1" max="1" width="3.28125" style="1" bestFit="1" customWidth="1"/>
    <col min="2" max="2" width="5.00390625" style="8" customWidth="1"/>
    <col min="3" max="3" width="6.28125" style="8" customWidth="1"/>
    <col min="4" max="4" width="3.140625" style="8" customWidth="1"/>
    <col min="5" max="5" width="5.28125" style="8" customWidth="1"/>
    <col min="6" max="6" width="6.8515625" style="8" customWidth="1"/>
    <col min="7" max="7" width="23.57421875" style="8" customWidth="1"/>
    <col min="8" max="8" width="3.7109375" style="2" customWidth="1"/>
    <col min="9" max="10" width="4.7109375" style="2" customWidth="1"/>
    <col min="11" max="11" width="3.7109375" style="2" customWidth="1"/>
    <col min="12" max="13" width="4.7109375" style="2" customWidth="1"/>
    <col min="14" max="14" width="3.7109375" style="2" customWidth="1"/>
    <col min="15" max="16" width="4.7109375" style="2" customWidth="1"/>
    <col min="17" max="17" width="3.7109375" style="2" customWidth="1"/>
    <col min="18" max="19" width="4.7109375" style="2" customWidth="1"/>
    <col min="20" max="20" width="3.7109375" style="1" customWidth="1"/>
    <col min="21" max="22" width="4.7109375" style="1" customWidth="1"/>
    <col min="23" max="23" width="3.7109375" style="1" customWidth="1"/>
    <col min="24" max="25" width="4.7109375" style="1" customWidth="1"/>
    <col min="26" max="28" width="5.7109375" style="1" customWidth="1"/>
    <col min="29" max="16384" width="9.140625" style="1" customWidth="1"/>
  </cols>
  <sheetData>
    <row r="1" spans="1:28" ht="19.5" customHeight="1">
      <c r="A1" s="83" t="s">
        <v>1351</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ht="19.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row>
    <row r="3" spans="1:28" ht="12">
      <c r="A3" s="79" t="s">
        <v>0</v>
      </c>
      <c r="B3" s="69" t="s">
        <v>1</v>
      </c>
      <c r="C3" s="69" t="s">
        <v>2</v>
      </c>
      <c r="D3" s="69" t="s">
        <v>3</v>
      </c>
      <c r="E3" s="69" t="s">
        <v>4</v>
      </c>
      <c r="F3" s="69" t="s">
        <v>5</v>
      </c>
      <c r="G3" s="69" t="s">
        <v>6</v>
      </c>
      <c r="H3" s="82" t="s">
        <v>1333</v>
      </c>
      <c r="I3" s="82"/>
      <c r="J3" s="82"/>
      <c r="K3" s="82" t="s">
        <v>1334</v>
      </c>
      <c r="L3" s="82"/>
      <c r="M3" s="82"/>
      <c r="N3" s="82" t="s">
        <v>1335</v>
      </c>
      <c r="O3" s="82"/>
      <c r="P3" s="82"/>
      <c r="Q3" s="82" t="s">
        <v>1336</v>
      </c>
      <c r="R3" s="82"/>
      <c r="S3" s="82"/>
      <c r="T3" s="82" t="s">
        <v>1337</v>
      </c>
      <c r="U3" s="82"/>
      <c r="V3" s="82"/>
      <c r="W3" s="82" t="s">
        <v>1338</v>
      </c>
      <c r="X3" s="82"/>
      <c r="Y3" s="82"/>
      <c r="Z3" s="82" t="s">
        <v>10</v>
      </c>
      <c r="AA3" s="82"/>
      <c r="AB3" s="82"/>
    </row>
    <row r="4" spans="1:30" ht="21.75" customHeight="1">
      <c r="A4" s="79"/>
      <c r="B4" s="69"/>
      <c r="C4" s="69"/>
      <c r="D4" s="69"/>
      <c r="E4" s="69"/>
      <c r="F4" s="69"/>
      <c r="G4" s="69"/>
      <c r="H4" s="45" t="s">
        <v>7</v>
      </c>
      <c r="I4" s="45" t="s">
        <v>8</v>
      </c>
      <c r="J4" s="45" t="s">
        <v>9</v>
      </c>
      <c r="K4" s="45" t="s">
        <v>7</v>
      </c>
      <c r="L4" s="45" t="s">
        <v>8</v>
      </c>
      <c r="M4" s="45" t="s">
        <v>9</v>
      </c>
      <c r="N4" s="45" t="s">
        <v>7</v>
      </c>
      <c r="O4" s="45" t="s">
        <v>8</v>
      </c>
      <c r="P4" s="45" t="s">
        <v>9</v>
      </c>
      <c r="Q4" s="45" t="s">
        <v>7</v>
      </c>
      <c r="R4" s="45" t="s">
        <v>8</v>
      </c>
      <c r="S4" s="45" t="s">
        <v>9</v>
      </c>
      <c r="T4" s="45" t="s">
        <v>7</v>
      </c>
      <c r="U4" s="45" t="s">
        <v>8</v>
      </c>
      <c r="V4" s="45" t="s">
        <v>9</v>
      </c>
      <c r="W4" s="45" t="s">
        <v>7</v>
      </c>
      <c r="X4" s="45" t="s">
        <v>8</v>
      </c>
      <c r="Y4" s="45" t="s">
        <v>9</v>
      </c>
      <c r="Z4" s="45" t="s">
        <v>7</v>
      </c>
      <c r="AA4" s="45" t="s">
        <v>8</v>
      </c>
      <c r="AB4" s="45" t="s">
        <v>9</v>
      </c>
      <c r="AD4" s="1" t="s">
        <v>1356</v>
      </c>
    </row>
    <row r="5" spans="1:30" s="37" customFormat="1" ht="12">
      <c r="A5" s="54">
        <v>1</v>
      </c>
      <c r="B5" s="47" t="s">
        <v>266</v>
      </c>
      <c r="C5" s="47" t="s">
        <v>267</v>
      </c>
      <c r="D5" s="47" t="s">
        <v>1358</v>
      </c>
      <c r="E5" s="56" t="s">
        <v>97</v>
      </c>
      <c r="F5" s="47">
        <v>50102683</v>
      </c>
      <c r="G5" s="47" t="s">
        <v>1366</v>
      </c>
      <c r="H5" s="57">
        <v>1</v>
      </c>
      <c r="I5" s="57">
        <v>7</v>
      </c>
      <c r="J5" s="57">
        <v>2</v>
      </c>
      <c r="K5" s="57">
        <v>1</v>
      </c>
      <c r="L5" s="57">
        <v>0</v>
      </c>
      <c r="M5" s="57">
        <v>7</v>
      </c>
      <c r="N5" s="57">
        <v>1</v>
      </c>
      <c r="O5" s="57">
        <v>8</v>
      </c>
      <c r="P5" s="57">
        <v>4</v>
      </c>
      <c r="Q5" s="57">
        <v>1</v>
      </c>
      <c r="R5" s="57">
        <v>5</v>
      </c>
      <c r="S5" s="57">
        <v>3</v>
      </c>
      <c r="T5" s="48">
        <v>1</v>
      </c>
      <c r="U5" s="48">
        <v>3</v>
      </c>
      <c r="V5" s="48">
        <v>6</v>
      </c>
      <c r="W5" s="48">
        <v>1</v>
      </c>
      <c r="X5" s="48">
        <v>7</v>
      </c>
      <c r="Y5" s="48">
        <v>8</v>
      </c>
      <c r="Z5" s="57">
        <v>6</v>
      </c>
      <c r="AA5" s="57">
        <v>30</v>
      </c>
      <c r="AB5" s="57">
        <v>30</v>
      </c>
      <c r="AD5" s="37">
        <f aca="true" t="shared" si="0" ref="AD5:AD10">(AA5+AB5)/Z5</f>
        <v>10</v>
      </c>
    </row>
    <row r="6" spans="1:30" s="37" customFormat="1" ht="12">
      <c r="A6" s="54">
        <v>2</v>
      </c>
      <c r="B6" s="47"/>
      <c r="C6" s="47"/>
      <c r="D6" s="47"/>
      <c r="E6" s="56"/>
      <c r="F6" s="47"/>
      <c r="G6" s="47"/>
      <c r="H6" s="57"/>
      <c r="I6" s="57"/>
      <c r="J6" s="57"/>
      <c r="K6" s="57"/>
      <c r="L6" s="57"/>
      <c r="M6" s="57"/>
      <c r="N6" s="57"/>
      <c r="O6" s="57"/>
      <c r="P6" s="57"/>
      <c r="Q6" s="57"/>
      <c r="R6" s="57"/>
      <c r="S6" s="57"/>
      <c r="T6" s="48"/>
      <c r="U6" s="48"/>
      <c r="V6" s="48"/>
      <c r="W6" s="48"/>
      <c r="X6" s="48"/>
      <c r="Y6" s="48"/>
      <c r="Z6" s="57"/>
      <c r="AA6" s="57"/>
      <c r="AB6" s="57"/>
      <c r="AD6" s="37" t="e">
        <f t="shared" si="0"/>
        <v>#DIV/0!</v>
      </c>
    </row>
    <row r="7" spans="1:30" s="37" customFormat="1" ht="12">
      <c r="A7" s="54"/>
      <c r="B7" s="47"/>
      <c r="C7" s="47"/>
      <c r="D7" s="47"/>
      <c r="E7" s="56"/>
      <c r="F7" s="47"/>
      <c r="G7" s="47"/>
      <c r="H7" s="57"/>
      <c r="I7" s="57"/>
      <c r="J7" s="57"/>
      <c r="K7" s="57"/>
      <c r="L7" s="57"/>
      <c r="M7" s="57"/>
      <c r="N7" s="57"/>
      <c r="O7" s="57"/>
      <c r="P7" s="57"/>
      <c r="Q7" s="57"/>
      <c r="R7" s="57"/>
      <c r="S7" s="57"/>
      <c r="T7" s="48"/>
      <c r="U7" s="48"/>
      <c r="V7" s="48"/>
      <c r="W7" s="48"/>
      <c r="X7" s="48"/>
      <c r="Y7" s="48"/>
      <c r="Z7" s="57"/>
      <c r="AA7" s="57"/>
      <c r="AB7" s="57"/>
      <c r="AD7" s="37" t="e">
        <f t="shared" si="0"/>
        <v>#DIV/0!</v>
      </c>
    </row>
    <row r="8" spans="1:30" s="37" customFormat="1" ht="12">
      <c r="A8" s="54"/>
      <c r="B8" s="47"/>
      <c r="C8" s="47"/>
      <c r="D8" s="47"/>
      <c r="E8" s="56"/>
      <c r="F8" s="47"/>
      <c r="G8" s="47"/>
      <c r="H8" s="57"/>
      <c r="I8" s="57"/>
      <c r="J8" s="57"/>
      <c r="K8" s="57"/>
      <c r="L8" s="57"/>
      <c r="M8" s="57"/>
      <c r="N8" s="57"/>
      <c r="O8" s="57"/>
      <c r="P8" s="57"/>
      <c r="Q8" s="57"/>
      <c r="R8" s="57"/>
      <c r="S8" s="57"/>
      <c r="T8" s="48"/>
      <c r="U8" s="48"/>
      <c r="V8" s="48"/>
      <c r="W8" s="48"/>
      <c r="X8" s="48"/>
      <c r="Y8" s="48"/>
      <c r="Z8" s="57"/>
      <c r="AA8" s="57"/>
      <c r="AB8" s="57"/>
      <c r="AD8" s="37" t="e">
        <f t="shared" si="0"/>
        <v>#DIV/0!</v>
      </c>
    </row>
    <row r="9" spans="1:30" s="37" customFormat="1" ht="12">
      <c r="A9" s="54"/>
      <c r="B9" s="47"/>
      <c r="C9" s="47"/>
      <c r="D9" s="47"/>
      <c r="E9" s="56"/>
      <c r="F9" s="47"/>
      <c r="G9" s="47"/>
      <c r="H9" s="57"/>
      <c r="I9" s="57"/>
      <c r="J9" s="57"/>
      <c r="K9" s="57"/>
      <c r="L9" s="57"/>
      <c r="M9" s="57"/>
      <c r="N9" s="57"/>
      <c r="O9" s="57"/>
      <c r="P9" s="57"/>
      <c r="Q9" s="57"/>
      <c r="R9" s="57"/>
      <c r="S9" s="57"/>
      <c r="T9" s="48"/>
      <c r="U9" s="48"/>
      <c r="V9" s="48"/>
      <c r="W9" s="48"/>
      <c r="X9" s="48"/>
      <c r="Y9" s="48"/>
      <c r="Z9" s="57"/>
      <c r="AA9" s="57"/>
      <c r="AB9" s="57"/>
      <c r="AD9" s="37" t="e">
        <f t="shared" si="0"/>
        <v>#DIV/0!</v>
      </c>
    </row>
    <row r="10" spans="1:30" ht="12">
      <c r="A10" s="31"/>
      <c r="B10" s="32"/>
      <c r="C10" s="32"/>
      <c r="D10" s="32"/>
      <c r="E10" s="32"/>
      <c r="F10" s="32"/>
      <c r="G10" s="33" t="s">
        <v>10</v>
      </c>
      <c r="H10" s="38">
        <f aca="true" t="shared" si="1" ref="H10:AB10">SUM(H5:H9)</f>
        <v>1</v>
      </c>
      <c r="I10" s="38">
        <f t="shared" si="1"/>
        <v>7</v>
      </c>
      <c r="J10" s="38">
        <f t="shared" si="1"/>
        <v>2</v>
      </c>
      <c r="K10" s="38">
        <f t="shared" si="1"/>
        <v>1</v>
      </c>
      <c r="L10" s="38">
        <f t="shared" si="1"/>
        <v>0</v>
      </c>
      <c r="M10" s="38">
        <f t="shared" si="1"/>
        <v>7</v>
      </c>
      <c r="N10" s="38">
        <f t="shared" si="1"/>
        <v>1</v>
      </c>
      <c r="O10" s="38">
        <f t="shared" si="1"/>
        <v>8</v>
      </c>
      <c r="P10" s="38">
        <f t="shared" si="1"/>
        <v>4</v>
      </c>
      <c r="Q10" s="38">
        <f t="shared" si="1"/>
        <v>1</v>
      </c>
      <c r="R10" s="38">
        <f t="shared" si="1"/>
        <v>5</v>
      </c>
      <c r="S10" s="38">
        <f t="shared" si="1"/>
        <v>3</v>
      </c>
      <c r="T10" s="38">
        <f t="shared" si="1"/>
        <v>1</v>
      </c>
      <c r="U10" s="38">
        <f t="shared" si="1"/>
        <v>3</v>
      </c>
      <c r="V10" s="38">
        <f t="shared" si="1"/>
        <v>6</v>
      </c>
      <c r="W10" s="38">
        <f t="shared" si="1"/>
        <v>1</v>
      </c>
      <c r="X10" s="38">
        <f t="shared" si="1"/>
        <v>7</v>
      </c>
      <c r="Y10" s="38">
        <f t="shared" si="1"/>
        <v>8</v>
      </c>
      <c r="Z10" s="38">
        <f t="shared" si="1"/>
        <v>6</v>
      </c>
      <c r="AA10" s="38">
        <f t="shared" si="1"/>
        <v>30</v>
      </c>
      <c r="AB10" s="38">
        <f t="shared" si="1"/>
        <v>30</v>
      </c>
      <c r="AD10" s="49">
        <f t="shared" si="0"/>
        <v>10</v>
      </c>
    </row>
  </sheetData>
  <sheetProtection/>
  <autoFilter ref="A4:AD10"/>
  <mergeCells count="15">
    <mergeCell ref="A1:AB2"/>
    <mergeCell ref="A3:A4"/>
    <mergeCell ref="B3:B4"/>
    <mergeCell ref="C3:C4"/>
    <mergeCell ref="T3:V3"/>
    <mergeCell ref="W3:Y3"/>
    <mergeCell ref="Z3:AB3"/>
    <mergeCell ref="D3:D4"/>
    <mergeCell ref="E3:E4"/>
    <mergeCell ref="F3:F4"/>
    <mergeCell ref="G3:G4"/>
    <mergeCell ref="H3:J3"/>
    <mergeCell ref="K3:M3"/>
    <mergeCell ref="N3:P3"/>
    <mergeCell ref="Q3:S3"/>
  </mergeCells>
  <printOptions/>
  <pageMargins left="0.3937007874015748" right="0.3937007874015748" top="0.35433070866141736" bottom="0.35433070866141736" header="0" footer="0"/>
  <pageSetup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dimension ref="A1:W9"/>
  <sheetViews>
    <sheetView view="pageBreakPreview" zoomScaleSheetLayoutView="100" zoomScalePageLayoutView="0" workbookViewId="0" topLeftCell="A1">
      <selection activeCell="F9" sqref="F9"/>
    </sheetView>
  </sheetViews>
  <sheetFormatPr defaultColWidth="9.140625" defaultRowHeight="15"/>
  <cols>
    <col min="1" max="1" width="3.28125" style="1" bestFit="1" customWidth="1"/>
    <col min="2" max="2" width="6.421875" style="8" customWidth="1"/>
    <col min="3" max="3" width="11.421875" style="8" customWidth="1"/>
    <col min="4" max="4" width="3.421875" style="8" customWidth="1"/>
    <col min="5" max="5" width="6.57421875" style="8" bestFit="1" customWidth="1"/>
    <col min="6" max="6" width="7.8515625" style="8" bestFit="1" customWidth="1"/>
    <col min="7" max="7" width="30.00390625" style="8" customWidth="1"/>
    <col min="8" max="21" width="5.7109375" style="2" customWidth="1"/>
    <col min="22" max="16384" width="9.140625" style="1" customWidth="1"/>
  </cols>
  <sheetData>
    <row r="1" spans="1:21" ht="19.5" customHeight="1">
      <c r="A1" s="86" t="s">
        <v>1352</v>
      </c>
      <c r="B1" s="86"/>
      <c r="C1" s="86"/>
      <c r="D1" s="86"/>
      <c r="E1" s="86"/>
      <c r="F1" s="86"/>
      <c r="G1" s="86"/>
      <c r="H1" s="86"/>
      <c r="I1" s="86"/>
      <c r="J1" s="86"/>
      <c r="K1" s="86"/>
      <c r="L1" s="86"/>
      <c r="M1" s="86"/>
      <c r="N1" s="86"/>
      <c r="O1" s="86"/>
      <c r="P1" s="86"/>
      <c r="Q1" s="86"/>
      <c r="R1" s="86"/>
      <c r="S1" s="86"/>
      <c r="T1" s="86"/>
      <c r="U1" s="86"/>
    </row>
    <row r="2" spans="1:21" ht="19.5" customHeight="1">
      <c r="A2" s="84"/>
      <c r="B2" s="84"/>
      <c r="C2" s="84"/>
      <c r="D2" s="84"/>
      <c r="E2" s="84"/>
      <c r="F2" s="84"/>
      <c r="G2" s="84"/>
      <c r="H2" s="84"/>
      <c r="I2" s="84"/>
      <c r="J2" s="84"/>
      <c r="K2" s="84"/>
      <c r="L2" s="84"/>
      <c r="M2" s="84"/>
      <c r="N2" s="84"/>
      <c r="O2" s="84"/>
      <c r="P2" s="84"/>
      <c r="Q2" s="84"/>
      <c r="R2" s="84"/>
      <c r="S2" s="84"/>
      <c r="T2" s="84"/>
      <c r="U2" s="84"/>
    </row>
    <row r="3" spans="1:21" ht="30" customHeight="1">
      <c r="A3" s="79" t="s">
        <v>0</v>
      </c>
      <c r="B3" s="69" t="s">
        <v>1</v>
      </c>
      <c r="C3" s="69" t="s">
        <v>2</v>
      </c>
      <c r="D3" s="69" t="s">
        <v>3</v>
      </c>
      <c r="E3" s="69" t="s">
        <v>4</v>
      </c>
      <c r="F3" s="69" t="s">
        <v>5</v>
      </c>
      <c r="G3" s="69" t="s">
        <v>6</v>
      </c>
      <c r="H3" s="85" t="s">
        <v>11</v>
      </c>
      <c r="I3" s="85"/>
      <c r="J3" s="85" t="s">
        <v>12</v>
      </c>
      <c r="K3" s="85"/>
      <c r="L3" s="85" t="s">
        <v>13</v>
      </c>
      <c r="M3" s="85"/>
      <c r="N3" s="85" t="s">
        <v>14</v>
      </c>
      <c r="O3" s="85"/>
      <c r="P3" s="85" t="s">
        <v>15</v>
      </c>
      <c r="Q3" s="85"/>
      <c r="R3" s="85" t="s">
        <v>16</v>
      </c>
      <c r="S3" s="85"/>
      <c r="T3" s="85" t="s">
        <v>17</v>
      </c>
      <c r="U3" s="85"/>
    </row>
    <row r="4" spans="1:21" ht="12">
      <c r="A4" s="79"/>
      <c r="B4" s="69"/>
      <c r="C4" s="69"/>
      <c r="D4" s="69"/>
      <c r="E4" s="69"/>
      <c r="F4" s="69"/>
      <c r="G4" s="69"/>
      <c r="H4" s="36" t="s">
        <v>8</v>
      </c>
      <c r="I4" s="36" t="s">
        <v>9</v>
      </c>
      <c r="J4" s="36" t="s">
        <v>8</v>
      </c>
      <c r="K4" s="36" t="s">
        <v>9</v>
      </c>
      <c r="L4" s="36" t="s">
        <v>8</v>
      </c>
      <c r="M4" s="36" t="s">
        <v>9</v>
      </c>
      <c r="N4" s="36" t="s">
        <v>8</v>
      </c>
      <c r="O4" s="36" t="s">
        <v>9</v>
      </c>
      <c r="P4" s="36" t="s">
        <v>8</v>
      </c>
      <c r="Q4" s="36" t="s">
        <v>9</v>
      </c>
      <c r="R4" s="36" t="s">
        <v>8</v>
      </c>
      <c r="S4" s="36" t="s">
        <v>9</v>
      </c>
      <c r="T4" s="36" t="s">
        <v>8</v>
      </c>
      <c r="U4" s="36" t="s">
        <v>9</v>
      </c>
    </row>
    <row r="5" spans="1:21" ht="12">
      <c r="A5" s="30">
        <v>1</v>
      </c>
      <c r="B5" s="9" t="s">
        <v>266</v>
      </c>
      <c r="C5" s="9" t="s">
        <v>267</v>
      </c>
      <c r="D5" s="9" t="s">
        <v>1358</v>
      </c>
      <c r="E5" s="9" t="s">
        <v>97</v>
      </c>
      <c r="F5" s="9">
        <v>50102683</v>
      </c>
      <c r="G5" s="9" t="s">
        <v>1359</v>
      </c>
      <c r="H5" s="39">
        <v>0</v>
      </c>
      <c r="I5" s="39">
        <v>0</v>
      </c>
      <c r="J5" s="39">
        <v>30</v>
      </c>
      <c r="K5" s="39">
        <v>30</v>
      </c>
      <c r="L5" s="39">
        <v>0</v>
      </c>
      <c r="M5" s="39">
        <v>0</v>
      </c>
      <c r="N5" s="39">
        <v>0</v>
      </c>
      <c r="O5" s="39">
        <v>0</v>
      </c>
      <c r="P5" s="39">
        <v>0</v>
      </c>
      <c r="Q5" s="39">
        <v>0</v>
      </c>
      <c r="R5" s="39">
        <v>0</v>
      </c>
      <c r="S5" s="39">
        <v>0</v>
      </c>
      <c r="T5" s="39">
        <v>30</v>
      </c>
      <c r="U5" s="39">
        <v>30</v>
      </c>
    </row>
    <row r="6" spans="1:21" ht="12">
      <c r="A6" s="30"/>
      <c r="B6" s="9"/>
      <c r="C6" s="9"/>
      <c r="D6" s="9"/>
      <c r="E6" s="9"/>
      <c r="F6" s="9"/>
      <c r="G6" s="9"/>
      <c r="H6" s="39"/>
      <c r="I6" s="39"/>
      <c r="J6" s="39"/>
      <c r="K6" s="39"/>
      <c r="L6" s="39"/>
      <c r="M6" s="39"/>
      <c r="N6" s="39"/>
      <c r="O6" s="39"/>
      <c r="P6" s="39"/>
      <c r="Q6" s="39"/>
      <c r="R6" s="39"/>
      <c r="S6" s="39"/>
      <c r="T6" s="39"/>
      <c r="U6" s="39"/>
    </row>
    <row r="7" spans="1:21" ht="12">
      <c r="A7" s="30"/>
      <c r="B7" s="9"/>
      <c r="C7" s="9"/>
      <c r="D7" s="9"/>
      <c r="E7" s="9"/>
      <c r="F7" s="9"/>
      <c r="G7" s="9"/>
      <c r="H7" s="39"/>
      <c r="I7" s="39"/>
      <c r="J7" s="39"/>
      <c r="K7" s="39"/>
      <c r="L7" s="39"/>
      <c r="M7" s="39"/>
      <c r="N7" s="39"/>
      <c r="O7" s="39"/>
      <c r="P7" s="39"/>
      <c r="Q7" s="39"/>
      <c r="R7" s="39"/>
      <c r="S7" s="39"/>
      <c r="T7" s="39"/>
      <c r="U7" s="39"/>
    </row>
    <row r="8" spans="1:21" ht="12">
      <c r="A8" s="30"/>
      <c r="B8" s="9"/>
      <c r="C8" s="9"/>
      <c r="D8" s="9"/>
      <c r="E8" s="9"/>
      <c r="F8" s="9"/>
      <c r="G8" s="9"/>
      <c r="H8" s="39"/>
      <c r="I8" s="39"/>
      <c r="J8" s="39"/>
      <c r="K8" s="39"/>
      <c r="L8" s="39"/>
      <c r="M8" s="39"/>
      <c r="N8" s="39"/>
      <c r="O8" s="39"/>
      <c r="P8" s="39"/>
      <c r="Q8" s="39"/>
      <c r="R8" s="39"/>
      <c r="S8" s="39"/>
      <c r="T8" s="39"/>
      <c r="U8" s="39"/>
    </row>
    <row r="9" spans="1:23" ht="12">
      <c r="A9" s="31"/>
      <c r="B9" s="32"/>
      <c r="C9" s="32"/>
      <c r="D9" s="32"/>
      <c r="E9" s="32"/>
      <c r="F9" s="31"/>
      <c r="G9" s="33" t="s">
        <v>10</v>
      </c>
      <c r="H9" s="34">
        <f aca="true" t="shared" si="0" ref="H9:U9">SUM(H5:H8)</f>
        <v>0</v>
      </c>
      <c r="I9" s="34">
        <f t="shared" si="0"/>
        <v>0</v>
      </c>
      <c r="J9" s="34">
        <f t="shared" si="0"/>
        <v>30</v>
      </c>
      <c r="K9" s="34">
        <f t="shared" si="0"/>
        <v>30</v>
      </c>
      <c r="L9" s="34">
        <f t="shared" si="0"/>
        <v>0</v>
      </c>
      <c r="M9" s="34">
        <f t="shared" si="0"/>
        <v>0</v>
      </c>
      <c r="N9" s="34">
        <f t="shared" si="0"/>
        <v>0</v>
      </c>
      <c r="O9" s="34">
        <f t="shared" si="0"/>
        <v>0</v>
      </c>
      <c r="P9" s="34">
        <f t="shared" si="0"/>
        <v>0</v>
      </c>
      <c r="Q9" s="34">
        <f t="shared" si="0"/>
        <v>0</v>
      </c>
      <c r="R9" s="34">
        <f t="shared" si="0"/>
        <v>0</v>
      </c>
      <c r="S9" s="34">
        <f t="shared" si="0"/>
        <v>0</v>
      </c>
      <c r="T9" s="34">
        <f t="shared" si="0"/>
        <v>30</v>
      </c>
      <c r="U9" s="34">
        <f t="shared" si="0"/>
        <v>30</v>
      </c>
      <c r="V9" s="1" t="b">
        <f>T9='1SISWA_ROMBEL '!AA10</f>
        <v>1</v>
      </c>
      <c r="W9" s="1" t="b">
        <f>U9='1SISWA_ROMBEL '!AB10</f>
        <v>1</v>
      </c>
    </row>
  </sheetData>
  <sheetProtection/>
  <mergeCells count="15">
    <mergeCell ref="T3:U3"/>
    <mergeCell ref="A1:U2"/>
    <mergeCell ref="G3:G4"/>
    <mergeCell ref="H3:I3"/>
    <mergeCell ref="J3:K3"/>
    <mergeCell ref="L3:M3"/>
    <mergeCell ref="N3:O3"/>
    <mergeCell ref="P3:Q3"/>
    <mergeCell ref="A3:A4"/>
    <mergeCell ref="B3:B4"/>
    <mergeCell ref="C3:C4"/>
    <mergeCell ref="D3:D4"/>
    <mergeCell ref="E3:E4"/>
    <mergeCell ref="F3:F4"/>
    <mergeCell ref="R3:S3"/>
  </mergeCells>
  <printOptions/>
  <pageMargins left="0.3937007874015748" right="0.3937007874015748" top="0.35433070866141736" bottom="0.35433070866141736" header="0" footer="0"/>
  <pageSetup horizontalDpi="300" verticalDpi="300" orientation="landscape" paperSize="9" scale="93" r:id="rId1"/>
</worksheet>
</file>

<file path=xl/worksheets/sheet7.xml><?xml version="1.0" encoding="utf-8"?>
<worksheet xmlns="http://schemas.openxmlformats.org/spreadsheetml/2006/main" xmlns:r="http://schemas.openxmlformats.org/officeDocument/2006/relationships">
  <dimension ref="A1:AI12"/>
  <sheetViews>
    <sheetView view="pageBreakPreview" zoomScale="70" zoomScaleSheetLayoutView="70" workbookViewId="0" topLeftCell="A1">
      <selection activeCell="G7" sqref="G7"/>
    </sheetView>
  </sheetViews>
  <sheetFormatPr defaultColWidth="9.140625" defaultRowHeight="15"/>
  <cols>
    <col min="1" max="1" width="3.28125" style="1" bestFit="1" customWidth="1"/>
    <col min="2" max="2" width="6.57421875" style="8" customWidth="1"/>
    <col min="3" max="3" width="10.421875" style="8" customWidth="1"/>
    <col min="4" max="4" width="3.8515625" style="8" customWidth="1"/>
    <col min="5" max="5" width="5.140625" style="8" customWidth="1"/>
    <col min="6" max="6" width="7.8515625" style="8" bestFit="1" customWidth="1"/>
    <col min="7" max="7" width="24.7109375" style="8" customWidth="1"/>
    <col min="8" max="15" width="5.7109375" style="2" customWidth="1"/>
    <col min="16" max="33" width="6.7109375" style="2" customWidth="1"/>
    <col min="34" max="16384" width="9.140625" style="1" customWidth="1"/>
  </cols>
  <sheetData>
    <row r="1" spans="1:33" ht="19.5" customHeight="1">
      <c r="A1" s="86" t="s">
        <v>18</v>
      </c>
      <c r="B1" s="86"/>
      <c r="C1" s="86"/>
      <c r="D1" s="86"/>
      <c r="E1" s="86"/>
      <c r="F1" s="86"/>
      <c r="G1" s="86"/>
      <c r="H1" s="86"/>
      <c r="I1" s="86"/>
      <c r="J1" s="86"/>
      <c r="K1" s="86"/>
      <c r="L1" s="86"/>
      <c r="M1" s="86"/>
      <c r="N1" s="86"/>
      <c r="O1" s="86"/>
      <c r="P1" s="86"/>
      <c r="Q1" s="86"/>
      <c r="R1" s="86"/>
      <c r="S1" s="86"/>
      <c r="T1" s="86"/>
      <c r="U1" s="86"/>
      <c r="V1" s="87" t="s">
        <v>1355</v>
      </c>
      <c r="W1" s="87"/>
      <c r="X1" s="87"/>
      <c r="Y1" s="87"/>
      <c r="Z1" s="87"/>
      <c r="AA1" s="87"/>
      <c r="AB1" s="87"/>
      <c r="AC1" s="87"/>
      <c r="AD1" s="87"/>
      <c r="AE1" s="87"/>
      <c r="AF1" s="87"/>
      <c r="AG1" s="87"/>
    </row>
    <row r="2" spans="1:33" ht="19.5" customHeight="1">
      <c r="A2" s="84"/>
      <c r="B2" s="84"/>
      <c r="C2" s="84"/>
      <c r="D2" s="84"/>
      <c r="E2" s="84"/>
      <c r="F2" s="84"/>
      <c r="G2" s="84"/>
      <c r="H2" s="84"/>
      <c r="I2" s="84"/>
      <c r="J2" s="84"/>
      <c r="K2" s="84"/>
      <c r="L2" s="84"/>
      <c r="M2" s="84"/>
      <c r="N2" s="84"/>
      <c r="O2" s="84"/>
      <c r="P2" s="84"/>
      <c r="Q2" s="84"/>
      <c r="R2" s="84"/>
      <c r="S2" s="84"/>
      <c r="T2" s="84"/>
      <c r="U2" s="84"/>
      <c r="V2" s="88"/>
      <c r="W2" s="88"/>
      <c r="X2" s="88"/>
      <c r="Y2" s="88"/>
      <c r="Z2" s="88"/>
      <c r="AA2" s="88"/>
      <c r="AB2" s="88"/>
      <c r="AC2" s="88"/>
      <c r="AD2" s="88"/>
      <c r="AE2" s="88"/>
      <c r="AF2" s="88"/>
      <c r="AG2" s="88"/>
    </row>
    <row r="3" spans="1:33" ht="33" customHeight="1">
      <c r="A3" s="79" t="s">
        <v>0</v>
      </c>
      <c r="B3" s="69" t="s">
        <v>1</v>
      </c>
      <c r="C3" s="69" t="s">
        <v>2</v>
      </c>
      <c r="D3" s="69" t="s">
        <v>3</v>
      </c>
      <c r="E3" s="69" t="s">
        <v>4</v>
      </c>
      <c r="F3" s="69" t="s">
        <v>5</v>
      </c>
      <c r="G3" s="69" t="s">
        <v>6</v>
      </c>
      <c r="H3" s="85" t="s">
        <v>1339</v>
      </c>
      <c r="I3" s="85"/>
      <c r="J3" s="85" t="s">
        <v>1340</v>
      </c>
      <c r="K3" s="85"/>
      <c r="L3" s="85" t="s">
        <v>1341</v>
      </c>
      <c r="M3" s="85"/>
      <c r="N3" s="85" t="s">
        <v>1342</v>
      </c>
      <c r="O3" s="85"/>
      <c r="P3" s="85" t="s">
        <v>1343</v>
      </c>
      <c r="Q3" s="85"/>
      <c r="R3" s="85" t="s">
        <v>1344</v>
      </c>
      <c r="S3" s="85"/>
      <c r="T3" s="85" t="s">
        <v>1345</v>
      </c>
      <c r="U3" s="85"/>
      <c r="V3" s="85" t="s">
        <v>1346</v>
      </c>
      <c r="W3" s="85"/>
      <c r="X3" s="85" t="s">
        <v>1279</v>
      </c>
      <c r="Y3" s="85"/>
      <c r="Z3" s="85" t="s">
        <v>1280</v>
      </c>
      <c r="AA3" s="85"/>
      <c r="AB3" s="85" t="s">
        <v>1281</v>
      </c>
      <c r="AC3" s="85"/>
      <c r="AD3" s="85" t="s">
        <v>1347</v>
      </c>
      <c r="AE3" s="85"/>
      <c r="AF3" s="85" t="s">
        <v>10</v>
      </c>
      <c r="AG3" s="85"/>
    </row>
    <row r="4" spans="1:33" ht="15">
      <c r="A4" s="79"/>
      <c r="B4" s="69"/>
      <c r="C4" s="69"/>
      <c r="D4" s="69"/>
      <c r="E4" s="69"/>
      <c r="F4" s="69"/>
      <c r="G4" s="69"/>
      <c r="H4" s="36" t="s">
        <v>8</v>
      </c>
      <c r="I4" s="36" t="s">
        <v>9</v>
      </c>
      <c r="J4" s="36" t="s">
        <v>8</v>
      </c>
      <c r="K4" s="36" t="s">
        <v>9</v>
      </c>
      <c r="L4" s="36" t="s">
        <v>8</v>
      </c>
      <c r="M4" s="36" t="s">
        <v>9</v>
      </c>
      <c r="N4" s="36" t="s">
        <v>8</v>
      </c>
      <c r="O4" s="36" t="s">
        <v>9</v>
      </c>
      <c r="P4" s="36" t="s">
        <v>8</v>
      </c>
      <c r="Q4" s="36" t="s">
        <v>9</v>
      </c>
      <c r="R4" s="36" t="s">
        <v>8</v>
      </c>
      <c r="S4" s="36" t="s">
        <v>9</v>
      </c>
      <c r="T4" s="36" t="s">
        <v>8</v>
      </c>
      <c r="U4" s="36" t="s">
        <v>9</v>
      </c>
      <c r="V4" s="36" t="s">
        <v>8</v>
      </c>
      <c r="W4" s="36" t="s">
        <v>9</v>
      </c>
      <c r="X4" s="36" t="s">
        <v>8</v>
      </c>
      <c r="Y4" s="36" t="s">
        <v>9</v>
      </c>
      <c r="Z4" s="36" t="s">
        <v>8</v>
      </c>
      <c r="AA4" s="36" t="s">
        <v>9</v>
      </c>
      <c r="AB4" s="36" t="s">
        <v>8</v>
      </c>
      <c r="AC4" s="36" t="s">
        <v>9</v>
      </c>
      <c r="AD4" s="36" t="s">
        <v>8</v>
      </c>
      <c r="AE4" s="36" t="s">
        <v>9</v>
      </c>
      <c r="AF4" s="36" t="s">
        <v>8</v>
      </c>
      <c r="AG4" s="36" t="s">
        <v>9</v>
      </c>
    </row>
    <row r="5" spans="1:33" ht="12">
      <c r="A5" s="30">
        <v>1</v>
      </c>
      <c r="B5" s="9" t="s">
        <v>266</v>
      </c>
      <c r="C5" s="9" t="s">
        <v>267</v>
      </c>
      <c r="D5" s="9" t="s">
        <v>1358</v>
      </c>
      <c r="E5" s="9" t="s">
        <v>97</v>
      </c>
      <c r="F5" s="9">
        <v>50102683</v>
      </c>
      <c r="G5" s="9" t="s">
        <v>1359</v>
      </c>
      <c r="H5" s="39">
        <v>0</v>
      </c>
      <c r="I5" s="39">
        <v>0</v>
      </c>
      <c r="J5" s="39">
        <v>3</v>
      </c>
      <c r="K5" s="39">
        <v>2</v>
      </c>
      <c r="L5" s="39">
        <v>4</v>
      </c>
      <c r="M5" s="39">
        <v>5</v>
      </c>
      <c r="N5" s="39">
        <v>0</v>
      </c>
      <c r="O5" s="39">
        <v>2</v>
      </c>
      <c r="P5" s="39">
        <v>4</v>
      </c>
      <c r="Q5" s="39">
        <v>0</v>
      </c>
      <c r="R5" s="39">
        <v>8</v>
      </c>
      <c r="S5" s="39">
        <v>5</v>
      </c>
      <c r="T5" s="39">
        <v>5</v>
      </c>
      <c r="U5" s="39">
        <v>9</v>
      </c>
      <c r="V5" s="39">
        <v>3</v>
      </c>
      <c r="W5" s="39">
        <v>6</v>
      </c>
      <c r="X5" s="39">
        <v>1</v>
      </c>
      <c r="Y5" s="39">
        <v>1</v>
      </c>
      <c r="Z5" s="39">
        <v>2</v>
      </c>
      <c r="AA5" s="39">
        <v>0</v>
      </c>
      <c r="AB5" s="39">
        <v>0</v>
      </c>
      <c r="AC5" s="39">
        <v>0</v>
      </c>
      <c r="AD5" s="39">
        <v>0</v>
      </c>
      <c r="AE5" s="39">
        <v>0</v>
      </c>
      <c r="AF5" s="39">
        <v>30</v>
      </c>
      <c r="AG5" s="39">
        <v>30</v>
      </c>
    </row>
    <row r="6" spans="1:33" ht="12">
      <c r="A6" s="30"/>
      <c r="B6" s="9"/>
      <c r="C6" s="9"/>
      <c r="D6" s="9"/>
      <c r="E6" s="9"/>
      <c r="F6" s="9"/>
      <c r="G6" s="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ht="12">
      <c r="A7" s="30"/>
      <c r="B7" s="9"/>
      <c r="C7" s="9"/>
      <c r="D7" s="9"/>
      <c r="E7" s="9"/>
      <c r="F7" s="9"/>
      <c r="G7" s="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ht="12">
      <c r="A8" s="30"/>
      <c r="B8" s="9"/>
      <c r="C8" s="9"/>
      <c r="D8" s="9"/>
      <c r="E8" s="9"/>
      <c r="F8" s="9"/>
      <c r="G8" s="9"/>
      <c r="H8" s="39"/>
      <c r="I8" s="39"/>
      <c r="J8" s="39"/>
      <c r="K8" s="39"/>
      <c r="L8" s="39"/>
      <c r="M8" s="39"/>
      <c r="N8" s="39"/>
      <c r="O8" s="39"/>
      <c r="P8" s="39"/>
      <c r="Q8" s="39"/>
      <c r="R8" s="39"/>
      <c r="S8" s="39"/>
      <c r="T8" s="39"/>
      <c r="U8" s="39"/>
      <c r="V8" s="39"/>
      <c r="W8" s="39"/>
      <c r="X8" s="39"/>
      <c r="Y8" s="39"/>
      <c r="Z8" s="39"/>
      <c r="AA8" s="39"/>
      <c r="AB8" s="39"/>
      <c r="AC8" s="39"/>
      <c r="AD8" s="39"/>
      <c r="AE8" s="39"/>
      <c r="AF8" s="39"/>
      <c r="AG8" s="39"/>
    </row>
    <row r="9" spans="1:33" ht="12">
      <c r="A9" s="30"/>
      <c r="B9" s="9"/>
      <c r="C9" s="9"/>
      <c r="D9" s="9"/>
      <c r="E9" s="9"/>
      <c r="F9" s="9"/>
      <c r="G9" s="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ht="12">
      <c r="A10" s="30"/>
      <c r="B10" s="9"/>
      <c r="C10" s="9"/>
      <c r="D10" s="9"/>
      <c r="E10" s="9"/>
      <c r="F10" s="9"/>
      <c r="G10" s="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row>
    <row r="11" spans="1:33" ht="12">
      <c r="A11" s="30"/>
      <c r="B11" s="9"/>
      <c r="C11" s="9"/>
      <c r="D11" s="9"/>
      <c r="E11" s="9"/>
      <c r="F11" s="9"/>
      <c r="G11" s="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5" ht="12">
      <c r="A12" s="31"/>
      <c r="B12" s="32"/>
      <c r="C12" s="32"/>
      <c r="D12" s="32"/>
      <c r="E12" s="32"/>
      <c r="F12" s="32"/>
      <c r="G12" s="33" t="s">
        <v>10</v>
      </c>
      <c r="H12" s="34">
        <f aca="true" t="shared" si="0" ref="H12:AG12">SUM(H5:H11)</f>
        <v>0</v>
      </c>
      <c r="I12" s="34">
        <f t="shared" si="0"/>
        <v>0</v>
      </c>
      <c r="J12" s="34">
        <f t="shared" si="0"/>
        <v>3</v>
      </c>
      <c r="K12" s="34">
        <f t="shared" si="0"/>
        <v>2</v>
      </c>
      <c r="L12" s="34">
        <f t="shared" si="0"/>
        <v>4</v>
      </c>
      <c r="M12" s="34">
        <f t="shared" si="0"/>
        <v>5</v>
      </c>
      <c r="N12" s="34">
        <f t="shared" si="0"/>
        <v>0</v>
      </c>
      <c r="O12" s="34">
        <f t="shared" si="0"/>
        <v>2</v>
      </c>
      <c r="P12" s="34">
        <f t="shared" si="0"/>
        <v>4</v>
      </c>
      <c r="Q12" s="34">
        <f t="shared" si="0"/>
        <v>0</v>
      </c>
      <c r="R12" s="34">
        <f t="shared" si="0"/>
        <v>8</v>
      </c>
      <c r="S12" s="34">
        <f t="shared" si="0"/>
        <v>5</v>
      </c>
      <c r="T12" s="34">
        <f t="shared" si="0"/>
        <v>5</v>
      </c>
      <c r="U12" s="34">
        <f t="shared" si="0"/>
        <v>9</v>
      </c>
      <c r="V12" s="34">
        <f t="shared" si="0"/>
        <v>3</v>
      </c>
      <c r="W12" s="34">
        <f t="shared" si="0"/>
        <v>6</v>
      </c>
      <c r="X12" s="34">
        <f t="shared" si="0"/>
        <v>1</v>
      </c>
      <c r="Y12" s="34">
        <f t="shared" si="0"/>
        <v>1</v>
      </c>
      <c r="Z12" s="34">
        <f t="shared" si="0"/>
        <v>2</v>
      </c>
      <c r="AA12" s="34">
        <f t="shared" si="0"/>
        <v>0</v>
      </c>
      <c r="AB12" s="34">
        <f t="shared" si="0"/>
        <v>0</v>
      </c>
      <c r="AC12" s="34">
        <f t="shared" si="0"/>
        <v>0</v>
      </c>
      <c r="AD12" s="34">
        <f t="shared" si="0"/>
        <v>0</v>
      </c>
      <c r="AE12" s="34">
        <f t="shared" si="0"/>
        <v>0</v>
      </c>
      <c r="AF12" s="34">
        <f t="shared" si="0"/>
        <v>30</v>
      </c>
      <c r="AG12" s="34">
        <f t="shared" si="0"/>
        <v>30</v>
      </c>
      <c r="AH12" s="1" t="b">
        <f>AF12=2SISWA_AGAMA!T9</f>
        <v>1</v>
      </c>
      <c r="AI12" s="1" t="b">
        <f>AG12=2SISWA_AGAMA!U9</f>
        <v>1</v>
      </c>
    </row>
  </sheetData>
  <sheetProtection/>
  <autoFilter ref="A4:AG11"/>
  <mergeCells count="22">
    <mergeCell ref="V3:W3"/>
    <mergeCell ref="A1:U2"/>
    <mergeCell ref="V1:AG2"/>
    <mergeCell ref="L3:M3"/>
    <mergeCell ref="AF3:AG3"/>
    <mergeCell ref="X3:Y3"/>
    <mergeCell ref="Z3:AA3"/>
    <mergeCell ref="AB3:AC3"/>
    <mergeCell ref="AD3:AE3"/>
    <mergeCell ref="P3:Q3"/>
    <mergeCell ref="T3:U3"/>
    <mergeCell ref="G3:G4"/>
    <mergeCell ref="N3:O3"/>
    <mergeCell ref="F3:F4"/>
    <mergeCell ref="R3:S3"/>
    <mergeCell ref="H3:I3"/>
    <mergeCell ref="A3:A4"/>
    <mergeCell ref="B3:B4"/>
    <mergeCell ref="C3:C4"/>
    <mergeCell ref="D3:D4"/>
    <mergeCell ref="E3:E4"/>
    <mergeCell ref="J3:K3"/>
  </mergeCells>
  <printOptions/>
  <pageMargins left="0.3937007874015748" right="0.3937007874015748" top="0.35433070866141736" bottom="0.35433070866141736" header="0" footer="0"/>
  <pageSetup horizontalDpi="300" verticalDpi="300" orientation="landscape" paperSize="9" scale="93" r:id="rId1"/>
</worksheet>
</file>

<file path=xl/worksheets/sheet8.xml><?xml version="1.0" encoding="utf-8"?>
<worksheet xmlns="http://schemas.openxmlformats.org/spreadsheetml/2006/main" xmlns:r="http://schemas.openxmlformats.org/officeDocument/2006/relationships">
  <sheetPr>
    <tabColor theme="0"/>
  </sheetPr>
  <dimension ref="A1:V14"/>
  <sheetViews>
    <sheetView view="pageBreakPreview" zoomScale="85" zoomScaleSheetLayoutView="85" zoomScalePageLayoutView="0" workbookViewId="0" topLeftCell="A1">
      <pane ySplit="4" topLeftCell="A5" activePane="bottomLeft" state="frozen"/>
      <selection pane="topLeft" activeCell="AD25" sqref="AD25"/>
      <selection pane="bottomLeft" activeCell="G9" sqref="G9"/>
    </sheetView>
  </sheetViews>
  <sheetFormatPr defaultColWidth="9.140625" defaultRowHeight="15"/>
  <cols>
    <col min="1" max="1" width="3.28125" style="1" bestFit="1" customWidth="1"/>
    <col min="2" max="2" width="7.140625" style="8" customWidth="1"/>
    <col min="3" max="3" width="11.7109375" style="8" bestFit="1" customWidth="1"/>
    <col min="4" max="4" width="5.28125" style="8" bestFit="1" customWidth="1"/>
    <col min="5" max="5" width="6.57421875" style="8" bestFit="1" customWidth="1"/>
    <col min="6" max="6" width="8.7109375" style="8" bestFit="1" customWidth="1"/>
    <col min="7" max="7" width="26.8515625" style="8" customWidth="1"/>
    <col min="8" max="19" width="6.28125" style="2" customWidth="1"/>
    <col min="20" max="16384" width="9.140625" style="1" customWidth="1"/>
  </cols>
  <sheetData>
    <row r="1" spans="1:19" ht="19.5" customHeight="1">
      <c r="A1" s="86" t="s">
        <v>21</v>
      </c>
      <c r="B1" s="86"/>
      <c r="C1" s="86"/>
      <c r="D1" s="86"/>
      <c r="E1" s="86"/>
      <c r="F1" s="86"/>
      <c r="G1" s="86"/>
      <c r="H1" s="86"/>
      <c r="I1" s="86"/>
      <c r="J1" s="86"/>
      <c r="K1" s="86"/>
      <c r="L1" s="86"/>
      <c r="M1" s="86"/>
      <c r="N1" s="86"/>
      <c r="O1" s="86"/>
      <c r="P1" s="86"/>
      <c r="Q1" s="86"/>
      <c r="R1" s="86"/>
      <c r="S1" s="86"/>
    </row>
    <row r="2" spans="1:19" ht="19.5" customHeight="1">
      <c r="A2" s="84"/>
      <c r="B2" s="84"/>
      <c r="C2" s="84"/>
      <c r="D2" s="84"/>
      <c r="E2" s="84"/>
      <c r="F2" s="84"/>
      <c r="G2" s="84"/>
      <c r="H2" s="84"/>
      <c r="I2" s="84"/>
      <c r="J2" s="84"/>
      <c r="K2" s="84"/>
      <c r="L2" s="84"/>
      <c r="M2" s="84"/>
      <c r="N2" s="84"/>
      <c r="O2" s="84"/>
      <c r="P2" s="84"/>
      <c r="Q2" s="84"/>
      <c r="R2" s="84"/>
      <c r="S2" s="84"/>
    </row>
    <row r="3" spans="1:19" ht="12">
      <c r="A3" s="79" t="s">
        <v>0</v>
      </c>
      <c r="B3" s="69" t="s">
        <v>1</v>
      </c>
      <c r="C3" s="69" t="s">
        <v>2</v>
      </c>
      <c r="D3" s="69" t="s">
        <v>3</v>
      </c>
      <c r="E3" s="69" t="s">
        <v>4</v>
      </c>
      <c r="F3" s="69" t="s">
        <v>5</v>
      </c>
      <c r="G3" s="69" t="s">
        <v>6</v>
      </c>
      <c r="H3" s="89" t="s">
        <v>19</v>
      </c>
      <c r="I3" s="90"/>
      <c r="J3" s="90"/>
      <c r="K3" s="90"/>
      <c r="L3" s="90"/>
      <c r="M3" s="91"/>
      <c r="N3" s="89" t="s">
        <v>20</v>
      </c>
      <c r="O3" s="90"/>
      <c r="P3" s="90"/>
      <c r="Q3" s="90"/>
      <c r="R3" s="90"/>
      <c r="S3" s="91"/>
    </row>
    <row r="4" spans="1:19" ht="24">
      <c r="A4" s="79"/>
      <c r="B4" s="69"/>
      <c r="C4" s="69"/>
      <c r="D4" s="69"/>
      <c r="E4" s="69"/>
      <c r="F4" s="69"/>
      <c r="G4" s="69"/>
      <c r="H4" s="5" t="s">
        <v>1333</v>
      </c>
      <c r="I4" s="5" t="s">
        <v>1334</v>
      </c>
      <c r="J4" s="5" t="s">
        <v>1335</v>
      </c>
      <c r="K4" s="5" t="s">
        <v>1336</v>
      </c>
      <c r="L4" s="5" t="s">
        <v>1337</v>
      </c>
      <c r="M4" s="5" t="s">
        <v>1338</v>
      </c>
      <c r="N4" s="5" t="s">
        <v>1333</v>
      </c>
      <c r="O4" s="5" t="s">
        <v>1334</v>
      </c>
      <c r="P4" s="5" t="s">
        <v>1335</v>
      </c>
      <c r="Q4" s="5" t="s">
        <v>1336</v>
      </c>
      <c r="R4" s="5" t="s">
        <v>1337</v>
      </c>
      <c r="S4" s="5" t="s">
        <v>1338</v>
      </c>
    </row>
    <row r="5" spans="1:20" ht="12">
      <c r="A5" s="30">
        <v>1</v>
      </c>
      <c r="B5" s="9" t="s">
        <v>266</v>
      </c>
      <c r="C5" s="9" t="s">
        <v>267</v>
      </c>
      <c r="D5" s="9" t="s">
        <v>1358</v>
      </c>
      <c r="E5" s="9" t="s">
        <v>97</v>
      </c>
      <c r="F5" s="9">
        <v>50102683</v>
      </c>
      <c r="G5" s="9" t="s">
        <v>1359</v>
      </c>
      <c r="H5" s="39">
        <v>9</v>
      </c>
      <c r="I5" s="39">
        <v>7</v>
      </c>
      <c r="J5" s="39">
        <v>11</v>
      </c>
      <c r="K5" s="39">
        <v>8</v>
      </c>
      <c r="L5" s="39">
        <v>9</v>
      </c>
      <c r="M5" s="39">
        <v>14</v>
      </c>
      <c r="N5" s="39">
        <v>0</v>
      </c>
      <c r="O5" s="39">
        <v>0</v>
      </c>
      <c r="P5" s="39">
        <v>1</v>
      </c>
      <c r="Q5" s="39">
        <v>0</v>
      </c>
      <c r="R5" s="39">
        <v>0</v>
      </c>
      <c r="S5" s="39">
        <v>1</v>
      </c>
      <c r="T5" s="1" t="b">
        <f>SUM(H5:S5)=3SISWA_UMUR!AF5+3SISWA_UMUR!AG5</f>
        <v>1</v>
      </c>
    </row>
    <row r="6" spans="1:20" ht="12">
      <c r="A6" s="30"/>
      <c r="B6" s="9"/>
      <c r="C6" s="9"/>
      <c r="D6" s="9"/>
      <c r="E6" s="9"/>
      <c r="F6" s="9"/>
      <c r="G6" s="9"/>
      <c r="H6" s="39"/>
      <c r="I6" s="39"/>
      <c r="J6" s="39"/>
      <c r="K6" s="39"/>
      <c r="L6" s="39"/>
      <c r="M6" s="39"/>
      <c r="N6" s="39"/>
      <c r="O6" s="39"/>
      <c r="P6" s="39"/>
      <c r="Q6" s="39"/>
      <c r="R6" s="39"/>
      <c r="S6" s="39"/>
      <c r="T6" s="1" t="b">
        <f>SUM(H6:S6)=3SISWA_UMUR!AF6+3SISWA_UMUR!AG6</f>
        <v>1</v>
      </c>
    </row>
    <row r="7" spans="1:19" ht="12">
      <c r="A7" s="30"/>
      <c r="B7" s="9"/>
      <c r="C7" s="9"/>
      <c r="D7" s="9"/>
      <c r="E7" s="9"/>
      <c r="F7" s="9"/>
      <c r="G7" s="9"/>
      <c r="H7" s="39"/>
      <c r="I7" s="39"/>
      <c r="J7" s="39"/>
      <c r="K7" s="39"/>
      <c r="L7" s="39"/>
      <c r="M7" s="39"/>
      <c r="N7" s="39"/>
      <c r="O7" s="39"/>
      <c r="P7" s="39"/>
      <c r="Q7" s="39"/>
      <c r="R7" s="39"/>
      <c r="S7" s="39"/>
    </row>
    <row r="8" spans="1:19" ht="12">
      <c r="A8" s="30"/>
      <c r="B8" s="9"/>
      <c r="C8" s="9"/>
      <c r="D8" s="9"/>
      <c r="E8" s="9"/>
      <c r="F8" s="9"/>
      <c r="G8" s="9"/>
      <c r="H8" s="39"/>
      <c r="I8" s="39"/>
      <c r="J8" s="39"/>
      <c r="K8" s="39"/>
      <c r="L8" s="39"/>
      <c r="M8" s="39"/>
      <c r="N8" s="39"/>
      <c r="O8" s="39"/>
      <c r="P8" s="39"/>
      <c r="Q8" s="39"/>
      <c r="R8" s="39"/>
      <c r="S8" s="39"/>
    </row>
    <row r="9" spans="1:19" ht="12">
      <c r="A9" s="30"/>
      <c r="B9" s="9"/>
      <c r="C9" s="9"/>
      <c r="D9" s="9"/>
      <c r="E9" s="9"/>
      <c r="F9" s="9"/>
      <c r="G9" s="9"/>
      <c r="H9" s="39"/>
      <c r="I9" s="39"/>
      <c r="J9" s="39"/>
      <c r="K9" s="39"/>
      <c r="L9" s="39"/>
      <c r="M9" s="39"/>
      <c r="N9" s="39"/>
      <c r="O9" s="39"/>
      <c r="P9" s="39"/>
      <c r="Q9" s="39"/>
      <c r="R9" s="39"/>
      <c r="S9" s="39"/>
    </row>
    <row r="10" spans="1:19" ht="12">
      <c r="A10" s="30"/>
      <c r="B10" s="9"/>
      <c r="C10" s="9"/>
      <c r="D10" s="9"/>
      <c r="E10" s="9"/>
      <c r="F10" s="9"/>
      <c r="G10" s="9"/>
      <c r="H10" s="39"/>
      <c r="I10" s="39"/>
      <c r="J10" s="39"/>
      <c r="K10" s="39"/>
      <c r="L10" s="39"/>
      <c r="M10" s="39"/>
      <c r="N10" s="39"/>
      <c r="O10" s="39"/>
      <c r="P10" s="39"/>
      <c r="Q10" s="39"/>
      <c r="R10" s="39"/>
      <c r="S10" s="39"/>
    </row>
    <row r="11" spans="1:19" ht="12">
      <c r="A11" s="30"/>
      <c r="B11" s="9"/>
      <c r="C11" s="9"/>
      <c r="D11" s="9"/>
      <c r="E11" s="9"/>
      <c r="F11" s="9"/>
      <c r="G11" s="9"/>
      <c r="H11" s="39"/>
      <c r="I11" s="39"/>
      <c r="J11" s="39"/>
      <c r="K11" s="39"/>
      <c r="L11" s="39"/>
      <c r="M11" s="39"/>
      <c r="N11" s="39"/>
      <c r="O11" s="39"/>
      <c r="P11" s="39"/>
      <c r="Q11" s="39"/>
      <c r="R11" s="39"/>
      <c r="S11" s="39"/>
    </row>
    <row r="12" spans="1:19" ht="12">
      <c r="A12" s="30"/>
      <c r="B12" s="9"/>
      <c r="C12" s="9"/>
      <c r="D12" s="9"/>
      <c r="E12" s="9"/>
      <c r="F12" s="9"/>
      <c r="G12" s="9"/>
      <c r="H12" s="39"/>
      <c r="I12" s="39"/>
      <c r="J12" s="39"/>
      <c r="K12" s="39"/>
      <c r="L12" s="39"/>
      <c r="M12" s="39"/>
      <c r="N12" s="39"/>
      <c r="O12" s="39"/>
      <c r="P12" s="39"/>
      <c r="Q12" s="39"/>
      <c r="R12" s="39"/>
      <c r="S12" s="39"/>
    </row>
    <row r="13" spans="1:20" ht="12">
      <c r="A13" s="30"/>
      <c r="B13" s="9"/>
      <c r="C13" s="9"/>
      <c r="D13" s="9"/>
      <c r="E13" s="9"/>
      <c r="F13" s="9"/>
      <c r="G13" s="9"/>
      <c r="H13" s="39"/>
      <c r="I13" s="39"/>
      <c r="J13" s="39"/>
      <c r="K13" s="39"/>
      <c r="L13" s="39"/>
      <c r="M13" s="39"/>
      <c r="N13" s="39"/>
      <c r="O13" s="39"/>
      <c r="P13" s="39"/>
      <c r="Q13" s="39"/>
      <c r="R13" s="39"/>
      <c r="S13" s="39"/>
      <c r="T13" s="1" t="e">
        <f>SUM(H13:S13)=3SISWA_UMUR!#REF!+3SISWA_UMUR!#REF!</f>
        <v>#REF!</v>
      </c>
    </row>
    <row r="14" spans="1:22" ht="12">
      <c r="A14" s="31"/>
      <c r="B14" s="32"/>
      <c r="C14" s="32"/>
      <c r="D14" s="32"/>
      <c r="E14" s="32"/>
      <c r="F14" s="32"/>
      <c r="G14" s="33" t="s">
        <v>10</v>
      </c>
      <c r="H14" s="34">
        <f aca="true" t="shared" si="0" ref="H14:S14">SUM(H5:H13)</f>
        <v>9</v>
      </c>
      <c r="I14" s="34">
        <f t="shared" si="0"/>
        <v>7</v>
      </c>
      <c r="J14" s="34">
        <f t="shared" si="0"/>
        <v>11</v>
      </c>
      <c r="K14" s="34">
        <f t="shared" si="0"/>
        <v>8</v>
      </c>
      <c r="L14" s="34">
        <f t="shared" si="0"/>
        <v>9</v>
      </c>
      <c r="M14" s="34">
        <f t="shared" si="0"/>
        <v>14</v>
      </c>
      <c r="N14" s="34">
        <f t="shared" si="0"/>
        <v>0</v>
      </c>
      <c r="O14" s="34">
        <f t="shared" si="0"/>
        <v>0</v>
      </c>
      <c r="P14" s="34">
        <f t="shared" si="0"/>
        <v>1</v>
      </c>
      <c r="Q14" s="34">
        <f t="shared" si="0"/>
        <v>0</v>
      </c>
      <c r="R14" s="34">
        <f t="shared" si="0"/>
        <v>0</v>
      </c>
      <c r="S14" s="34">
        <f t="shared" si="0"/>
        <v>1</v>
      </c>
      <c r="T14" s="1" t="b">
        <f>SUM(H14:S14)=3SISWA_UMUR!AF12+3SISWA_UMUR!AG12</f>
        <v>1</v>
      </c>
      <c r="U14" s="2">
        <f>SUM(H14:M14)</f>
        <v>58</v>
      </c>
      <c r="V14" s="2">
        <f>SUM(N14:S14)</f>
        <v>2</v>
      </c>
    </row>
  </sheetData>
  <sheetProtection/>
  <autoFilter ref="A4:V14"/>
  <mergeCells count="10">
    <mergeCell ref="A1:S2"/>
    <mergeCell ref="H3:M3"/>
    <mergeCell ref="N3:S3"/>
    <mergeCell ref="A3:A4"/>
    <mergeCell ref="B3:B4"/>
    <mergeCell ref="C3:C4"/>
    <mergeCell ref="D3:D4"/>
    <mergeCell ref="E3:E4"/>
    <mergeCell ref="F3:F4"/>
    <mergeCell ref="G3:G4"/>
  </mergeCells>
  <printOptions/>
  <pageMargins left="0.3937007874015748" right="0.3937007874015748" top="0.35433070866141736" bottom="0.35433070866141736" header="0" footer="0"/>
  <pageSetup horizontalDpi="300" verticalDpi="300" orientation="landscape" paperSize="9" scale="93" r:id="rId1"/>
</worksheet>
</file>

<file path=xl/worksheets/sheet9.xml><?xml version="1.0" encoding="utf-8"?>
<worksheet xmlns="http://schemas.openxmlformats.org/spreadsheetml/2006/main" xmlns:r="http://schemas.openxmlformats.org/officeDocument/2006/relationships">
  <sheetPr>
    <tabColor theme="0"/>
  </sheetPr>
  <dimension ref="A1:AC9"/>
  <sheetViews>
    <sheetView view="pageBreakPreview" zoomScale="85" zoomScaleSheetLayoutView="85" zoomScalePageLayoutView="0" workbookViewId="0" topLeftCell="A1">
      <selection activeCell="B6" sqref="B6"/>
    </sheetView>
  </sheetViews>
  <sheetFormatPr defaultColWidth="9.140625" defaultRowHeight="15"/>
  <cols>
    <col min="1" max="1" width="3.28125" style="1" bestFit="1" customWidth="1"/>
    <col min="2" max="2" width="7.421875" style="8" customWidth="1"/>
    <col min="3" max="3" width="10.7109375" style="8" customWidth="1"/>
    <col min="4" max="4" width="5.00390625" style="8" customWidth="1"/>
    <col min="5" max="5" width="5.8515625" style="8" customWidth="1"/>
    <col min="6" max="6" width="6.8515625" style="8" customWidth="1"/>
    <col min="7" max="7" width="25.8515625" style="8" customWidth="1"/>
    <col min="8" max="14" width="4.28125" style="1" customWidth="1"/>
    <col min="15" max="19" width="2.7109375" style="1" customWidth="1"/>
    <col min="20" max="28" width="4.28125" style="1" customWidth="1"/>
    <col min="29" max="16384" width="9.140625" style="1" customWidth="1"/>
  </cols>
  <sheetData>
    <row r="1" spans="1:28" ht="19.5" customHeight="1">
      <c r="A1" s="86" t="s">
        <v>22</v>
      </c>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28" ht="19.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row>
    <row r="3" spans="1:28" ht="12">
      <c r="A3" s="79" t="s">
        <v>0</v>
      </c>
      <c r="B3" s="69" t="s">
        <v>1</v>
      </c>
      <c r="C3" s="69" t="s">
        <v>2</v>
      </c>
      <c r="D3" s="69" t="s">
        <v>3</v>
      </c>
      <c r="E3" s="69" t="s">
        <v>4</v>
      </c>
      <c r="F3" s="69" t="s">
        <v>5</v>
      </c>
      <c r="G3" s="69" t="s">
        <v>6</v>
      </c>
      <c r="H3" s="92" t="s">
        <v>23</v>
      </c>
      <c r="I3" s="93"/>
      <c r="J3" s="93"/>
      <c r="K3" s="93"/>
      <c r="L3" s="93"/>
      <c r="M3" s="93"/>
      <c r="N3" s="94"/>
      <c r="O3" s="95" t="s">
        <v>1348</v>
      </c>
      <c r="P3" s="96"/>
      <c r="Q3" s="96"/>
      <c r="R3" s="96"/>
      <c r="S3" s="96"/>
      <c r="T3" s="96"/>
      <c r="U3" s="97"/>
      <c r="V3" s="92" t="s">
        <v>24</v>
      </c>
      <c r="W3" s="93"/>
      <c r="X3" s="93"/>
      <c r="Y3" s="93"/>
      <c r="Z3" s="93"/>
      <c r="AA3" s="93"/>
      <c r="AB3" s="94"/>
    </row>
    <row r="4" spans="1:28" ht="25.5" customHeight="1">
      <c r="A4" s="79"/>
      <c r="B4" s="69"/>
      <c r="C4" s="69"/>
      <c r="D4" s="69"/>
      <c r="E4" s="69"/>
      <c r="F4" s="69"/>
      <c r="G4" s="69"/>
      <c r="H4" s="35" t="s">
        <v>1333</v>
      </c>
      <c r="I4" s="35" t="s">
        <v>1334</v>
      </c>
      <c r="J4" s="35" t="s">
        <v>1335</v>
      </c>
      <c r="K4" s="35" t="s">
        <v>1336</v>
      </c>
      <c r="L4" s="35" t="s">
        <v>1337</v>
      </c>
      <c r="M4" s="35" t="s">
        <v>1338</v>
      </c>
      <c r="N4" s="35" t="s">
        <v>10</v>
      </c>
      <c r="O4" s="46" t="s">
        <v>1333</v>
      </c>
      <c r="P4" s="46" t="s">
        <v>1334</v>
      </c>
      <c r="Q4" s="46" t="s">
        <v>1335</v>
      </c>
      <c r="R4" s="46" t="s">
        <v>1336</v>
      </c>
      <c r="S4" s="46" t="s">
        <v>1337</v>
      </c>
      <c r="T4" s="46" t="s">
        <v>1338</v>
      </c>
      <c r="U4" s="46" t="s">
        <v>10</v>
      </c>
      <c r="V4" s="35" t="s">
        <v>1333</v>
      </c>
      <c r="W4" s="35" t="s">
        <v>1334</v>
      </c>
      <c r="X4" s="35" t="s">
        <v>1335</v>
      </c>
      <c r="Y4" s="35" t="s">
        <v>1336</v>
      </c>
      <c r="Z4" s="35" t="s">
        <v>1337</v>
      </c>
      <c r="AA4" s="35" t="s">
        <v>1338</v>
      </c>
      <c r="AB4" s="35" t="s">
        <v>10</v>
      </c>
    </row>
    <row r="5" spans="1:29" s="49" customFormat="1" ht="12">
      <c r="A5" s="30">
        <v>1</v>
      </c>
      <c r="B5" s="11" t="s">
        <v>266</v>
      </c>
      <c r="C5" s="11" t="s">
        <v>267</v>
      </c>
      <c r="D5" s="11" t="s">
        <v>1358</v>
      </c>
      <c r="E5" s="11" t="s">
        <v>97</v>
      </c>
      <c r="F5" s="11">
        <v>50102683</v>
      </c>
      <c r="G5" s="11" t="s">
        <v>1359</v>
      </c>
      <c r="H5" s="55">
        <v>1</v>
      </c>
      <c r="I5" s="55">
        <v>1</v>
      </c>
      <c r="J5" s="55">
        <v>0</v>
      </c>
      <c r="K5" s="55">
        <v>0</v>
      </c>
      <c r="L5" s="55">
        <v>1</v>
      </c>
      <c r="M5" s="55">
        <v>0</v>
      </c>
      <c r="N5" s="55">
        <v>3</v>
      </c>
      <c r="O5" s="55">
        <v>0</v>
      </c>
      <c r="P5" s="55">
        <v>0</v>
      </c>
      <c r="Q5" s="55">
        <v>0</v>
      </c>
      <c r="R5" s="55">
        <v>0</v>
      </c>
      <c r="S5" s="55">
        <v>1</v>
      </c>
      <c r="T5" s="55">
        <v>0</v>
      </c>
      <c r="U5" s="55">
        <v>1</v>
      </c>
      <c r="V5" s="55">
        <v>1</v>
      </c>
      <c r="W5" s="55">
        <v>1</v>
      </c>
      <c r="X5" s="55">
        <v>0</v>
      </c>
      <c r="Y5" s="55">
        <v>0</v>
      </c>
      <c r="Z5" s="55">
        <v>0</v>
      </c>
      <c r="AA5" s="55">
        <v>0</v>
      </c>
      <c r="AB5" s="55">
        <v>2</v>
      </c>
      <c r="AC5" s="50"/>
    </row>
    <row r="6" spans="1:29" s="49" customFormat="1" ht="12">
      <c r="A6" s="30"/>
      <c r="B6" s="11"/>
      <c r="C6" s="11"/>
      <c r="D6" s="11"/>
      <c r="E6" s="11"/>
      <c r="F6" s="11"/>
      <c r="G6" s="11"/>
      <c r="H6" s="55"/>
      <c r="I6" s="55"/>
      <c r="J6" s="55"/>
      <c r="K6" s="55"/>
      <c r="L6" s="55"/>
      <c r="M6" s="55"/>
      <c r="N6" s="55"/>
      <c r="O6" s="55"/>
      <c r="P6" s="55"/>
      <c r="Q6" s="55"/>
      <c r="R6" s="55"/>
      <c r="S6" s="55"/>
      <c r="T6" s="55"/>
      <c r="U6" s="55"/>
      <c r="V6" s="55"/>
      <c r="W6" s="55"/>
      <c r="X6" s="55"/>
      <c r="Y6" s="55"/>
      <c r="Z6" s="55"/>
      <c r="AA6" s="55"/>
      <c r="AB6" s="55"/>
      <c r="AC6" s="50"/>
    </row>
    <row r="7" spans="1:29" s="49" customFormat="1" ht="12">
      <c r="A7" s="30"/>
      <c r="B7" s="11"/>
      <c r="C7" s="11"/>
      <c r="D7" s="11"/>
      <c r="E7" s="11"/>
      <c r="F7" s="11"/>
      <c r="G7" s="11"/>
      <c r="H7" s="55"/>
      <c r="I7" s="55"/>
      <c r="J7" s="55"/>
      <c r="K7" s="55"/>
      <c r="L7" s="55"/>
      <c r="M7" s="55"/>
      <c r="N7" s="55"/>
      <c r="O7" s="55"/>
      <c r="P7" s="55"/>
      <c r="Q7" s="55"/>
      <c r="R7" s="55"/>
      <c r="S7" s="55"/>
      <c r="T7" s="55"/>
      <c r="U7" s="55"/>
      <c r="V7" s="55"/>
      <c r="W7" s="55"/>
      <c r="X7" s="55"/>
      <c r="Y7" s="55"/>
      <c r="Z7" s="55"/>
      <c r="AA7" s="55"/>
      <c r="AB7" s="55"/>
      <c r="AC7" s="50"/>
    </row>
    <row r="8" spans="1:29" s="49" customFormat="1" ht="12">
      <c r="A8" s="30"/>
      <c r="B8" s="11"/>
      <c r="C8" s="11"/>
      <c r="D8" s="11"/>
      <c r="E8" s="11"/>
      <c r="F8" s="11"/>
      <c r="G8" s="11"/>
      <c r="H8" s="55"/>
      <c r="I8" s="55"/>
      <c r="J8" s="55"/>
      <c r="K8" s="55"/>
      <c r="L8" s="55"/>
      <c r="M8" s="55"/>
      <c r="N8" s="55"/>
      <c r="O8" s="55"/>
      <c r="P8" s="55"/>
      <c r="Q8" s="55"/>
      <c r="R8" s="55"/>
      <c r="S8" s="55"/>
      <c r="T8" s="55"/>
      <c r="U8" s="55"/>
      <c r="V8" s="55"/>
      <c r="W8" s="55"/>
      <c r="X8" s="55"/>
      <c r="Y8" s="55"/>
      <c r="Z8" s="55"/>
      <c r="AA8" s="55"/>
      <c r="AB8" s="55"/>
      <c r="AC8" s="50"/>
    </row>
    <row r="9" spans="1:29" ht="12">
      <c r="A9" s="31"/>
      <c r="B9" s="32"/>
      <c r="C9" s="32"/>
      <c r="D9" s="32"/>
      <c r="E9" s="32"/>
      <c r="F9" s="32"/>
      <c r="G9" s="33" t="s">
        <v>10</v>
      </c>
      <c r="H9" s="31">
        <f aca="true" t="shared" si="0" ref="H9:AB9">SUM(H5:H8)</f>
        <v>1</v>
      </c>
      <c r="I9" s="31">
        <f t="shared" si="0"/>
        <v>1</v>
      </c>
      <c r="J9" s="31">
        <f t="shared" si="0"/>
        <v>0</v>
      </c>
      <c r="K9" s="31">
        <f t="shared" si="0"/>
        <v>0</v>
      </c>
      <c r="L9" s="31">
        <f t="shared" si="0"/>
        <v>1</v>
      </c>
      <c r="M9" s="31">
        <f t="shared" si="0"/>
        <v>0</v>
      </c>
      <c r="N9" s="31">
        <f t="shared" si="0"/>
        <v>3</v>
      </c>
      <c r="O9" s="31">
        <f t="shared" si="0"/>
        <v>0</v>
      </c>
      <c r="P9" s="31">
        <f t="shared" si="0"/>
        <v>0</v>
      </c>
      <c r="Q9" s="31">
        <f t="shared" si="0"/>
        <v>0</v>
      </c>
      <c r="R9" s="31">
        <f t="shared" si="0"/>
        <v>0</v>
      </c>
      <c r="S9" s="31">
        <f t="shared" si="0"/>
        <v>1</v>
      </c>
      <c r="T9" s="31">
        <f t="shared" si="0"/>
        <v>0</v>
      </c>
      <c r="U9" s="31">
        <f t="shared" si="0"/>
        <v>1</v>
      </c>
      <c r="V9" s="31">
        <f t="shared" si="0"/>
        <v>1</v>
      </c>
      <c r="W9" s="31">
        <f t="shared" si="0"/>
        <v>1</v>
      </c>
      <c r="X9" s="31">
        <f t="shared" si="0"/>
        <v>0</v>
      </c>
      <c r="Y9" s="31">
        <f t="shared" si="0"/>
        <v>0</v>
      </c>
      <c r="Z9" s="31">
        <f t="shared" si="0"/>
        <v>0</v>
      </c>
      <c r="AA9" s="31">
        <f t="shared" si="0"/>
        <v>0</v>
      </c>
      <c r="AB9" s="31">
        <f t="shared" si="0"/>
        <v>2</v>
      </c>
      <c r="AC9" s="50"/>
    </row>
  </sheetData>
  <sheetProtection/>
  <autoFilter ref="A4:AB9"/>
  <mergeCells count="11">
    <mergeCell ref="V3:AB3"/>
    <mergeCell ref="C3:C4"/>
    <mergeCell ref="D3:D4"/>
    <mergeCell ref="E3:E4"/>
    <mergeCell ref="F3:F4"/>
    <mergeCell ref="A1:AB2"/>
    <mergeCell ref="H3:N3"/>
    <mergeCell ref="G3:G4"/>
    <mergeCell ref="A3:A4"/>
    <mergeCell ref="B3:B4"/>
    <mergeCell ref="O3:U3"/>
  </mergeCells>
  <printOptions/>
  <pageMargins left="0.3937007874015748" right="0.3937007874015748" top="0.35433070866141736" bottom="0.35433070866141736" header="0" footer="0"/>
  <pageSetup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2019-02-06T05:21:57Z</dcterms:modified>
  <cp:category/>
  <cp:version/>
  <cp:contentType/>
  <cp:contentStatus/>
</cp:coreProperties>
</file>